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<sst xmlns="http://schemas.openxmlformats.org/spreadsheetml/2006/main" count="276" uniqueCount="193">
  <si>
    <t>Отчет об исполнении управляющей организацией договора управления дома 
 № 11 по ул. Монтажников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</si>
  <si>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</si>
  <si>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</si>
  <si>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</si>
  <si>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</si>
  <si>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</si>
  <si>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</si>
  <si>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</si>
  <si>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</si>
  <si>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</si>
  <si>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</si>
  <si>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</si>
  <si>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</si>
  <si>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</si>
  <si>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</si>
  <si>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</si>
  <si>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</si>
  <si>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</si>
  <si>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</si>
  <si>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</si>
  <si>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</si>
  <si>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</si>
  <si>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</si>
  <si>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</si>
  <si>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</si>
  <si>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</si>
  <si>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</si>
  <si>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</si>
  <si>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</si>
  <si>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</si>
  <si>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</si>
  <si>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</si>
  <si>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</si>
  <si>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</si>
  <si>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</si>
  <si>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</si>
  <si>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</si>
  <si>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</si>
  <si>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</si>
  <si>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</si>
  <si>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</si>
  <si>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</si>
  <si>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</si>
  <si>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</si>
  <si>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</si>
  <si>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</si>
  <si>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</si>
  <si>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</si>
  <si>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</si>
  <si>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</si>
  <si>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</si>
  <si>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</si>
  <si>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208 398</t>
  </si>
  <si>
    <t>292 200</t>
  </si>
  <si>
    <t>Дополнительные доходы</t>
  </si>
  <si>
    <t>ИТОГО</t>
  </si>
  <si>
    <t>4. Текущий ремонт, в т.ч.</t>
  </si>
  <si>
    <t>Ед.изм.</t>
  </si>
  <si>
    <t>Объем</t>
  </si>
  <si>
    <t>светильники</t>
  </si>
  <si>
    <t>58 080</t>
  </si>
  <si>
    <t>кровля</t>
  </si>
  <si>
    <t>м2</t>
  </si>
  <si>
    <t>19 206</t>
  </si>
  <si>
    <t>35 916</t>
  </si>
  <si>
    <t>тепловые узлы</t>
  </si>
  <si>
    <t>шт</t>
  </si>
  <si>
    <t>80 832</t>
  </si>
  <si>
    <t>135 954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</si>
  <si>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</si>
  <si>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</si>
  <si>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</si>
  <si>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18 516</t>
  </si>
  <si>
    <t>Завоз песка в песочницы</t>
  </si>
  <si>
    <t>Ремонт ограждений и их покраска</t>
  </si>
  <si>
    <t>п.м.</t>
  </si>
  <si>
    <t>46 409</t>
  </si>
  <si>
    <t>Ремонт скамеек и их покраска</t>
  </si>
  <si>
    <t>4 720</t>
  </si>
  <si>
    <t>Ремонт урн и их покраска</t>
  </si>
  <si>
    <t>Побелка бордюров, расположенных на дворовой части</t>
  </si>
  <si>
    <t>4 458</t>
  </si>
  <si>
    <t>Укос травы</t>
  </si>
  <si>
    <t>4 299</t>
  </si>
  <si>
    <t>27 514</t>
  </si>
  <si>
    <t>166 110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</si>
  <si>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</si>
  <si>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</si>
  <si>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</si>
  <si>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</si>
  <si>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</si>
  <si>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</si>
  <si>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</si>
  <si>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</si>
  <si>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</si>
  <si>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</si>
  <si>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</si>
  <si>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</si>
  <si>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</si>
  <si>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</si>
  <si>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</si>
  <si>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</si>
  <si>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</si>
  <si>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</si>
  <si>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</si>
  <si>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</si>
  <si>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</si>
  <si>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</si>
  <si>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</si>
  <si>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</si>
  <si>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</si>
  <si>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</si>
  <si>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1-36</t>
  </si>
  <si>
    <t>Лифты</t>
  </si>
  <si>
    <t>Акт № 1-01 от 03/02/14</t>
  </si>
  <si>
    <t>01/01/2014-31/01/2014</t>
  </si>
  <si>
    <t>суток</t>
  </si>
  <si>
    <t>100%</t>
  </si>
  <si>
    <t>ООО "Техком-Инвест"</t>
  </si>
  <si>
    <t>253-288</t>
  </si>
  <si>
    <t>Акт № 1-02 от 03/03/14</t>
  </si>
  <si>
    <t>01/02/2014-28/02/2014</t>
  </si>
  <si>
    <t>Акт № 1-06 от 01/07/14</t>
  </si>
  <si>
    <t>01/06/2014-30/06/2014</t>
  </si>
  <si>
    <t>Акт № 1-10 от 05/11/14</t>
  </si>
  <si>
    <t>01/10/2014-31/10/2014</t>
  </si>
  <si>
    <t>ООО "ЛифтСтрой"</t>
  </si>
  <si>
    <t>109-144</t>
  </si>
  <si>
    <t>Акт № 2-11 от 01/12/14</t>
  </si>
  <si>
    <t>01/11/2014-30/11/2014</t>
  </si>
  <si>
    <t>Акт № 1-12 от 25/12/14</t>
  </si>
  <si>
    <t>01/12/2014-25/12/2014</t>
  </si>
  <si>
    <t>181-216</t>
  </si>
  <si>
    <t>10. Сведения о должниках на 01.01.2015</t>
  </si>
  <si>
    <t>Номер квартиры</t>
  </si>
  <si>
    <t>Сумма долга</t>
  </si>
  <si>
    <t>14 087</t>
  </si>
  <si>
    <t>78 388</t>
  </si>
  <si>
    <t>17 811</t>
  </si>
  <si>
    <t>38 230</t>
  </si>
  <si>
    <t>11 170</t>
  </si>
  <si>
    <t>87 517</t>
  </si>
  <si>
    <t>13 080</t>
  </si>
  <si>
    <t>10 404</t>
  </si>
  <si>
    <t>5 924</t>
  </si>
  <si>
    <t>7 484</t>
  </si>
  <si>
    <t>11 754</t>
  </si>
  <si>
    <t>10 305</t>
  </si>
  <si>
    <t>18 630</t>
  </si>
  <si>
    <t>14 468</t>
  </si>
  <si>
    <t>27 985</t>
  </si>
  <si>
    <t>29 427</t>
  </si>
  <si>
    <t>6 578</t>
  </si>
  <si>
    <t>100 962</t>
  </si>
  <si>
    <t>6 120</t>
  </si>
  <si>
    <t>5 403</t>
  </si>
  <si>
    <t>7 421</t>
  </si>
  <si>
    <t>7 725</t>
  </si>
  <si>
    <t>8 659</t>
  </si>
  <si>
    <t>8 356</t>
  </si>
  <si>
    <t>37 868</t>
  </si>
  <si>
    <t>11 061</t>
  </si>
  <si>
    <t>41 181</t>
  </si>
  <si>
    <t>5 513</t>
  </si>
  <si>
    <t>8 657</t>
  </si>
  <si>
    <t>22 218</t>
  </si>
  <si>
    <t>6 046</t>
  </si>
  <si>
    <t>10 034</t>
  </si>
  <si>
    <t>7 998</t>
  </si>
  <si>
    <t>7 616</t>
  </si>
  <si>
    <t>32 028</t>
  </si>
  <si>
    <t>6 324</t>
  </si>
  <si>
    <t>62 539</t>
  </si>
  <si>
    <t>лестничные клетки</t>
  </si>
  <si>
    <t>межпанел.швы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</si>
  <si>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</si>
  <si>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</si>
  <si>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</si>
  <si>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</si>
  <si>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</si>
  <si>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</si>
  <si>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</si>
  <si>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</si>
  <si>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2.1.</t>
  </si>
  <si>
    <t xml:space="preserve">ХВС (ПП стояки-754,75м);                        ГВС и ЦГВС (ПП стояки-863,16м);                                                </t>
  </si>
  <si>
    <t>Подвальное помещение (отмостка,продухи);                                                          тех/этаж (поддоны);</t>
  </si>
  <si>
    <t>отмостка-530,11м2;                                         ОБ ПВХ-6,42м2/25шт;                            Ж-5,75м2/25шт;                                ДБ-3,28м2/2шт;                      поддоны-8шт;</t>
  </si>
  <si>
    <t xml:space="preserve">ХВС (ПП стояки); ГВС и ЦГВС (ПП стояки);                                                                                           </t>
  </si>
  <si>
    <t>Текущий ремонт (замена окон)</t>
  </si>
  <si>
    <t>в т.ч. лестничные клетки</t>
  </si>
  <si>
    <t xml:space="preserve">Механизированная уборка </t>
  </si>
  <si>
    <t>раз</t>
  </si>
  <si>
    <t>вывоз снега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</si>
</sst>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  <numFmt numFmtId="167" formatCode="0.0"/>
  </numFmts>
  <fonts count="39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6" fillId="0" borderId="12" xfId="0" applyFont="1" applyBorder="1" applyAlignment="1">
      <alignment vertical="center" wrapText="1"/>
    </xf>
    <xf numFmtId="1" fontId="6" fillId="33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1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workbookViewId="0" topLeftCell="A22">
      <selection activeCell="J34" sqref="J34"/>
    </sheetView>
  </sheetViews>
  <sheetFormatPr defaultColWidth="9.140625" defaultRowHeight="15"/>
  <cols>
    <col min="1" max="1" width="6.421875" style="0" customWidth="1"/>
    <col min="2" max="2" width="48.00390625" style="0" customWidth="1"/>
    <col min="3" max="6" width="17.57421875" style="0" customWidth="1"/>
    <col min="7" max="7" width="20.00390625" style="0" customWidth="1"/>
  </cols>
  <sheetData>
    <row r="1" spans="1:7" ht="165" customHeight="1">
      <c r="A1" s="38" t="s">
        <v>0</v>
      </c>
      <c r="B1" s="38"/>
      <c r="C1" s="38"/>
      <c r="D1" s="38"/>
      <c r="E1" s="38"/>
      <c r="F1" s="38"/>
      <c r="G1" s="1"/>
    </row>
    <row r="6" spans="2:3" ht="18.75">
      <c r="B6" s="5" t="s">
        <v>1</v>
      </c>
      <c r="C6" s="5">
        <v>1991</v>
      </c>
    </row>
    <row r="7" spans="2:3" ht="18.75">
      <c r="B7" s="5" t="s">
        <v>2</v>
      </c>
      <c r="C7" s="5">
        <v>15383.1</v>
      </c>
    </row>
    <row r="9" spans="1:7" ht="60" customHeight="1">
      <c r="A9" s="37" t="s">
        <v>3</v>
      </c>
      <c r="B9" s="37"/>
      <c r="C9" s="37"/>
      <c r="D9" s="37"/>
      <c r="E9" s="37"/>
      <c r="F9" s="37"/>
      <c r="G9" s="1"/>
    </row>
    <row r="11" spans="1:6" ht="73.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C27</f>
        <v>826233.8285000001</v>
      </c>
      <c r="D13" s="6">
        <f>D27</f>
        <v>4522432.6959999995</v>
      </c>
      <c r="E13" s="6">
        <f>E27</f>
        <v>4523052.3495000005</v>
      </c>
      <c r="F13" s="6">
        <f>F27</f>
        <v>825614.4345</v>
      </c>
    </row>
    <row r="14" spans="1:6" ht="45">
      <c r="A14" s="2" t="s">
        <v>12</v>
      </c>
      <c r="B14" s="3" t="s">
        <v>13</v>
      </c>
      <c r="C14" s="6">
        <v>194732.8081</v>
      </c>
      <c r="D14" s="6">
        <v>1041068.856</v>
      </c>
      <c r="E14" s="6">
        <v>1045898.2467</v>
      </c>
      <c r="F14" s="6">
        <v>189903.4174</v>
      </c>
    </row>
    <row r="15" spans="1:6" ht="15">
      <c r="A15" s="2" t="s">
        <v>14</v>
      </c>
      <c r="B15" s="3" t="s">
        <v>15</v>
      </c>
      <c r="C15" s="6">
        <v>50552.8086</v>
      </c>
      <c r="D15" s="6">
        <v>273188.352</v>
      </c>
      <c r="E15" s="6">
        <v>274005.4294</v>
      </c>
      <c r="F15" s="6">
        <v>49735.7312</v>
      </c>
    </row>
    <row r="16" spans="1:6" ht="15">
      <c r="A16" s="2" t="s">
        <v>16</v>
      </c>
      <c r="B16" s="3" t="s">
        <v>17</v>
      </c>
      <c r="C16" s="6">
        <v>94477.7216</v>
      </c>
      <c r="D16" s="6">
        <v>534378.648</v>
      </c>
      <c r="E16" s="6">
        <v>533489.3096</v>
      </c>
      <c r="F16" s="6">
        <v>95367.06</v>
      </c>
    </row>
    <row r="17" spans="1:6" ht="15">
      <c r="A17" s="2" t="s">
        <v>18</v>
      </c>
      <c r="B17" s="3" t="s">
        <v>19</v>
      </c>
      <c r="C17" s="6">
        <v>38334.817</v>
      </c>
      <c r="D17" s="6">
        <v>195661.584</v>
      </c>
      <c r="E17" s="6">
        <v>198140.2901</v>
      </c>
      <c r="F17" s="6">
        <v>35856.1109</v>
      </c>
    </row>
    <row r="18" spans="1:6" ht="30">
      <c r="A18" s="2" t="s">
        <v>20</v>
      </c>
      <c r="B18" s="3" t="s">
        <v>22</v>
      </c>
      <c r="C18" s="6">
        <v>8692.6205</v>
      </c>
      <c r="D18" s="6">
        <v>37840.272</v>
      </c>
      <c r="E18" s="6">
        <v>38790.4791</v>
      </c>
      <c r="F18" s="6">
        <v>7742.4134</v>
      </c>
    </row>
    <row r="19" spans="1:6" ht="15">
      <c r="A19" s="2" t="s">
        <v>21</v>
      </c>
      <c r="B19" s="3" t="s">
        <v>23</v>
      </c>
      <c r="C19" s="6">
        <v>2674.8404</v>
      </c>
      <c r="D19" s="6">
        <v>0</v>
      </c>
      <c r="E19" s="6">
        <v>1472.7385</v>
      </c>
      <c r="F19" s="6">
        <v>1202.1019</v>
      </c>
    </row>
    <row r="20" spans="1:6" ht="15">
      <c r="A20" s="2" t="s">
        <v>24</v>
      </c>
      <c r="B20" s="3" t="s">
        <v>25</v>
      </c>
      <c r="C20" s="6">
        <v>115996.731</v>
      </c>
      <c r="D20" s="6">
        <v>645131.688</v>
      </c>
      <c r="E20" s="6">
        <v>642848.7423</v>
      </c>
      <c r="F20" s="6">
        <v>118279.6767</v>
      </c>
    </row>
    <row r="21" spans="1:6" ht="15">
      <c r="A21" s="2" t="s">
        <v>26</v>
      </c>
      <c r="B21" s="3" t="s">
        <v>27</v>
      </c>
      <c r="C21" s="6">
        <v>177700.1934</v>
      </c>
      <c r="D21" s="6">
        <v>874018.224</v>
      </c>
      <c r="E21" s="6">
        <v>885552.719</v>
      </c>
      <c r="F21" s="6">
        <v>166165.6984</v>
      </c>
    </row>
    <row r="22" spans="1:6" ht="15">
      <c r="A22" s="2" t="s">
        <v>28</v>
      </c>
      <c r="B22" s="3" t="s">
        <v>29</v>
      </c>
      <c r="C22" s="6">
        <v>39176.9516</v>
      </c>
      <c r="D22" s="6">
        <v>301799.784</v>
      </c>
      <c r="E22" s="6">
        <v>292200.3051</v>
      </c>
      <c r="F22" s="6">
        <v>48776.4305</v>
      </c>
    </row>
    <row r="23" spans="1:6" ht="15">
      <c r="A23" s="2" t="s">
        <v>30</v>
      </c>
      <c r="B23" s="3" t="s">
        <v>31</v>
      </c>
      <c r="C23" s="6">
        <v>78550.5947</v>
      </c>
      <c r="D23" s="6">
        <v>341485.2</v>
      </c>
      <c r="E23" s="6">
        <f>D23</f>
        <v>341485.2</v>
      </c>
      <c r="F23" s="6">
        <f>64488.8542+14062</f>
        <v>78550.8542</v>
      </c>
    </row>
    <row r="24" spans="1:6" ht="15">
      <c r="A24" s="2" t="s">
        <v>32</v>
      </c>
      <c r="B24" s="3" t="s">
        <v>33</v>
      </c>
      <c r="C24" s="6">
        <v>56667.4775</v>
      </c>
      <c r="D24" s="6">
        <v>287955.264</v>
      </c>
      <c r="E24" s="6">
        <v>290873.325</v>
      </c>
      <c r="F24" s="6">
        <v>53749.4165</v>
      </c>
    </row>
    <row r="25" spans="1:6" ht="30">
      <c r="A25" s="2" t="s">
        <v>34</v>
      </c>
      <c r="B25" s="3" t="s">
        <v>35</v>
      </c>
      <c r="C25" s="6">
        <v>163409.0722</v>
      </c>
      <c r="D25" s="6">
        <v>855615.46</v>
      </c>
      <c r="E25" s="6">
        <v>860147.3317</v>
      </c>
      <c r="F25" s="6">
        <v>158877.2005</v>
      </c>
    </row>
    <row r="26" spans="1:6" ht="15">
      <c r="A26" s="2" t="s">
        <v>36</v>
      </c>
      <c r="B26" s="3" t="s">
        <v>37</v>
      </c>
      <c r="C26" s="6">
        <v>0</v>
      </c>
      <c r="D26" s="6">
        <v>175358.22</v>
      </c>
      <c r="E26" s="6">
        <f>149984.4797+14062</f>
        <v>164046.4797</v>
      </c>
      <c r="F26" s="6">
        <f>25373.7403-14062</f>
        <v>11311.740300000001</v>
      </c>
    </row>
    <row r="27" spans="1:6" ht="15">
      <c r="A27" s="3"/>
      <c r="B27" s="3" t="s">
        <v>38</v>
      </c>
      <c r="C27" s="6">
        <f>SUM(C15:C26)</f>
        <v>826233.8285000001</v>
      </c>
      <c r="D27" s="6">
        <f>SUM(D15:D26)</f>
        <v>4522432.6959999995</v>
      </c>
      <c r="E27" s="6">
        <f>SUM(E15:E26)</f>
        <v>4523052.3495000005</v>
      </c>
      <c r="F27" s="6">
        <f>SUM(F15:F26)</f>
        <v>825614.4345</v>
      </c>
    </row>
    <row r="28" spans="1:6" ht="15">
      <c r="A28" s="3"/>
      <c r="B28" s="3" t="s">
        <v>39</v>
      </c>
      <c r="C28" s="7"/>
      <c r="D28" s="7"/>
      <c r="E28" s="6">
        <v>100.01369603577623</v>
      </c>
      <c r="F28" s="7"/>
    </row>
    <row r="31" spans="1:7" ht="60" customHeight="1">
      <c r="A31" s="37" t="s">
        <v>40</v>
      </c>
      <c r="B31" s="37"/>
      <c r="C31" s="37"/>
      <c r="D31" s="37"/>
      <c r="E31" s="37"/>
      <c r="F31" s="37"/>
      <c r="G31" s="1"/>
    </row>
    <row r="34" spans="1:6" ht="72.75" customHeight="1">
      <c r="A34" s="2" t="s">
        <v>4</v>
      </c>
      <c r="B34" s="2" t="s">
        <v>5</v>
      </c>
      <c r="C34" s="2" t="s">
        <v>6</v>
      </c>
      <c r="D34" s="2" t="s">
        <v>7</v>
      </c>
      <c r="E34" s="2" t="s">
        <v>8</v>
      </c>
      <c r="F34" s="2" t="s">
        <v>9</v>
      </c>
    </row>
    <row r="35" spans="1:6" ht="15">
      <c r="A35" s="2">
        <v>1</v>
      </c>
      <c r="B35" s="2">
        <v>2</v>
      </c>
      <c r="C35" s="2">
        <v>3</v>
      </c>
      <c r="D35" s="2">
        <v>4</v>
      </c>
      <c r="E35" s="2">
        <v>5</v>
      </c>
      <c r="F35" s="2">
        <v>6</v>
      </c>
    </row>
    <row r="36" spans="1:6" ht="15">
      <c r="A36" s="2" t="s">
        <v>10</v>
      </c>
      <c r="B36" s="3" t="s">
        <v>41</v>
      </c>
      <c r="C36" s="6">
        <v>969877.7602</v>
      </c>
      <c r="D36" s="6">
        <v>6153690.1737</v>
      </c>
      <c r="E36" s="6">
        <v>5525908.6025</v>
      </c>
      <c r="F36" s="6">
        <v>1190295.5014</v>
      </c>
    </row>
    <row r="37" spans="1:6" ht="15">
      <c r="A37" s="2" t="s">
        <v>12</v>
      </c>
      <c r="B37" s="3" t="s">
        <v>42</v>
      </c>
      <c r="C37" s="6">
        <v>12322.6302</v>
      </c>
      <c r="D37" s="6">
        <v>66733.4505</v>
      </c>
      <c r="E37" s="6">
        <v>64620.3218</v>
      </c>
      <c r="F37" s="6">
        <v>14435.7589</v>
      </c>
    </row>
    <row r="38" spans="1:6" ht="15">
      <c r="A38" s="2" t="s">
        <v>24</v>
      </c>
      <c r="B38" s="3" t="s">
        <v>43</v>
      </c>
      <c r="C38" s="6">
        <v>236056.93</v>
      </c>
      <c r="D38" s="6">
        <v>1839428.0297</v>
      </c>
      <c r="E38" s="6">
        <v>1779312.5424</v>
      </c>
      <c r="F38" s="6">
        <v>296172.4173</v>
      </c>
    </row>
    <row r="39" spans="1:6" ht="15">
      <c r="A39" s="2" t="s">
        <v>26</v>
      </c>
      <c r="B39" s="3" t="s">
        <v>44</v>
      </c>
      <c r="C39" s="6">
        <v>721498.2</v>
      </c>
      <c r="D39" s="6">
        <v>4247528.6935</v>
      </c>
      <c r="E39" s="6">
        <v>3681975.7383</v>
      </c>
      <c r="F39" s="6">
        <v>879687.3252</v>
      </c>
    </row>
    <row r="40" spans="3:6" ht="15">
      <c r="C40" s="8"/>
      <c r="D40" s="8"/>
      <c r="E40" s="8"/>
      <c r="F40" s="8"/>
    </row>
    <row r="41" spans="1:6" ht="15">
      <c r="A41" s="3"/>
      <c r="B41" s="3" t="s">
        <v>38</v>
      </c>
      <c r="C41" s="6">
        <v>969877.7602</v>
      </c>
      <c r="D41" s="6">
        <v>6153690.1737</v>
      </c>
      <c r="E41" s="6">
        <v>5525908.602500001</v>
      </c>
      <c r="F41" s="6">
        <v>1190295.5014</v>
      </c>
    </row>
    <row r="42" spans="1:6" ht="15">
      <c r="A42" s="3"/>
      <c r="B42" s="3" t="s">
        <v>39</v>
      </c>
      <c r="C42" s="7"/>
      <c r="D42" s="7"/>
      <c r="E42" s="6">
        <v>89.79829088758727</v>
      </c>
      <c r="F42" s="7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7" spans="1:7" ht="60" customHeight="1">
      <c r="A47" s="37" t="s">
        <v>45</v>
      </c>
      <c r="B47" s="37"/>
      <c r="C47" s="37"/>
      <c r="D47" s="37"/>
      <c r="E47" s="37"/>
      <c r="F47" s="37"/>
      <c r="G47" s="1"/>
    </row>
    <row r="49" spans="1:6" ht="39.75" customHeight="1">
      <c r="A49" s="2" t="s">
        <v>46</v>
      </c>
      <c r="B49" s="2" t="s">
        <v>47</v>
      </c>
      <c r="C49" s="2" t="s">
        <v>48</v>
      </c>
      <c r="D49" s="2" t="s">
        <v>49</v>
      </c>
      <c r="E49" s="2" t="s">
        <v>50</v>
      </c>
      <c r="F49" s="2" t="s">
        <v>51</v>
      </c>
    </row>
    <row r="50" spans="1:6" ht="15">
      <c r="A50" s="2">
        <v>1</v>
      </c>
      <c r="B50" s="2">
        <v>2</v>
      </c>
      <c r="C50" s="2">
        <v>3</v>
      </c>
      <c r="D50" s="2">
        <v>4</v>
      </c>
      <c r="E50" s="2">
        <v>5</v>
      </c>
      <c r="F50" s="2">
        <v>6</v>
      </c>
    </row>
    <row r="51" spans="1:6" s="20" customFormat="1" ht="15">
      <c r="A51" s="19">
        <v>1</v>
      </c>
      <c r="B51" s="19" t="s">
        <v>29</v>
      </c>
      <c r="C51" s="19" t="s">
        <v>52</v>
      </c>
      <c r="D51" s="19" t="s">
        <v>53</v>
      </c>
      <c r="E51" s="19">
        <f>E62-E52</f>
        <v>881530</v>
      </c>
      <c r="F51" s="19">
        <f>C51+D51-E51</f>
        <v>-380932</v>
      </c>
    </row>
    <row r="52" spans="1:6" s="20" customFormat="1" ht="15">
      <c r="A52" s="19">
        <v>2</v>
      </c>
      <c r="B52" s="19" t="s">
        <v>54</v>
      </c>
      <c r="C52" s="19">
        <v>50216</v>
      </c>
      <c r="D52" s="19">
        <v>13017</v>
      </c>
      <c r="E52" s="19">
        <v>54121</v>
      </c>
      <c r="F52" s="19">
        <v>2603</v>
      </c>
    </row>
    <row r="53" spans="1:6" ht="15">
      <c r="A53" s="2" t="s">
        <v>183</v>
      </c>
      <c r="B53" s="33" t="s">
        <v>189</v>
      </c>
      <c r="C53" s="2"/>
      <c r="D53" s="2"/>
      <c r="E53" s="2">
        <f>E52</f>
        <v>54121</v>
      </c>
      <c r="F53" s="2"/>
    </row>
    <row r="54" spans="1:6" ht="15">
      <c r="A54" s="19"/>
      <c r="B54" s="19" t="s">
        <v>55</v>
      </c>
      <c r="C54" s="19">
        <f>C52+C51</f>
        <v>258614</v>
      </c>
      <c r="D54" s="19">
        <f>D51+D52</f>
        <v>305217</v>
      </c>
      <c r="E54" s="19">
        <f>E51+E52</f>
        <v>935651</v>
      </c>
      <c r="F54" s="19">
        <f>F51+F52</f>
        <v>-378329</v>
      </c>
    </row>
    <row r="56" spans="1:6" ht="60" customHeight="1">
      <c r="A56" s="37" t="s">
        <v>56</v>
      </c>
      <c r="B56" s="36"/>
      <c r="C56" s="36"/>
      <c r="D56" s="36"/>
      <c r="E56" s="36"/>
      <c r="F56" s="36"/>
    </row>
    <row r="58" spans="1:5" ht="39.75" customHeight="1">
      <c r="A58" s="2" t="s">
        <v>46</v>
      </c>
      <c r="B58" s="2" t="s">
        <v>47</v>
      </c>
      <c r="C58" s="2" t="s">
        <v>57</v>
      </c>
      <c r="D58" s="2" t="s">
        <v>58</v>
      </c>
      <c r="E58" s="2" t="s">
        <v>50</v>
      </c>
    </row>
    <row r="59" spans="1:5" ht="15">
      <c r="A59" s="2">
        <v>1</v>
      </c>
      <c r="B59" s="2">
        <v>2</v>
      </c>
      <c r="C59" s="2">
        <v>3</v>
      </c>
      <c r="D59" s="2">
        <v>4</v>
      </c>
      <c r="E59" s="2">
        <v>5</v>
      </c>
    </row>
    <row r="60" spans="1:5" ht="15">
      <c r="A60" s="2">
        <v>1</v>
      </c>
      <c r="B60" s="12" t="s">
        <v>173</v>
      </c>
      <c r="C60" s="2" t="s">
        <v>66</v>
      </c>
      <c r="D60" s="6">
        <v>8</v>
      </c>
      <c r="E60" s="2">
        <v>877571</v>
      </c>
    </row>
    <row r="61" spans="1:5" ht="15">
      <c r="A61" s="2">
        <v>2</v>
      </c>
      <c r="B61" s="3" t="s">
        <v>59</v>
      </c>
      <c r="C61" s="2" t="s">
        <v>66</v>
      </c>
      <c r="D61" s="6">
        <v>88</v>
      </c>
      <c r="E61" s="2" t="s">
        <v>60</v>
      </c>
    </row>
    <row r="62" spans="1:5" ht="15">
      <c r="A62" s="19"/>
      <c r="B62" s="19" t="s">
        <v>55</v>
      </c>
      <c r="C62" s="19"/>
      <c r="D62" s="19"/>
      <c r="E62" s="19">
        <f>E60+E61</f>
        <v>935651</v>
      </c>
    </row>
    <row r="64" spans="1:6" ht="60" customHeight="1">
      <c r="A64" s="35" t="s">
        <v>175</v>
      </c>
      <c r="B64" s="36"/>
      <c r="C64" s="36"/>
      <c r="D64" s="36"/>
      <c r="E64" s="36"/>
      <c r="F64" s="36"/>
    </row>
    <row r="66" spans="1:5" ht="39.75" customHeight="1">
      <c r="A66" s="2" t="s">
        <v>46</v>
      </c>
      <c r="B66" s="2" t="s">
        <v>47</v>
      </c>
      <c r="C66" s="2" t="s">
        <v>57</v>
      </c>
      <c r="D66" s="2" t="s">
        <v>58</v>
      </c>
      <c r="E66" s="2" t="s">
        <v>50</v>
      </c>
    </row>
    <row r="67" spans="1:5" ht="15">
      <c r="A67" s="2">
        <v>1</v>
      </c>
      <c r="B67" s="2">
        <v>2</v>
      </c>
      <c r="C67" s="2">
        <v>3</v>
      </c>
      <c r="D67" s="2">
        <v>4</v>
      </c>
      <c r="E67" s="2">
        <v>5</v>
      </c>
    </row>
    <row r="68" spans="1:5" ht="15">
      <c r="A68" s="2">
        <v>1</v>
      </c>
      <c r="B68" s="3" t="s">
        <v>61</v>
      </c>
      <c r="C68" s="2" t="s">
        <v>62</v>
      </c>
      <c r="D68" s="2">
        <v>33</v>
      </c>
      <c r="E68" s="2" t="s">
        <v>63</v>
      </c>
    </row>
    <row r="69" spans="1:5" ht="15">
      <c r="A69" s="2">
        <v>2</v>
      </c>
      <c r="B69" s="12" t="s">
        <v>174</v>
      </c>
      <c r="C69" s="2" t="s">
        <v>62</v>
      </c>
      <c r="D69" s="2">
        <v>73</v>
      </c>
      <c r="E69" s="2" t="s">
        <v>64</v>
      </c>
    </row>
    <row r="70" spans="1:5" ht="15">
      <c r="A70" s="2">
        <v>3</v>
      </c>
      <c r="B70" s="3" t="s">
        <v>65</v>
      </c>
      <c r="C70" s="2" t="s">
        <v>66</v>
      </c>
      <c r="D70" s="2">
        <v>8</v>
      </c>
      <c r="E70" s="2" t="s">
        <v>67</v>
      </c>
    </row>
    <row r="71" spans="1:5" ht="15">
      <c r="A71" s="2"/>
      <c r="B71" s="2" t="s">
        <v>55</v>
      </c>
      <c r="C71" s="2"/>
      <c r="D71" s="2"/>
      <c r="E71" s="2" t="s">
        <v>68</v>
      </c>
    </row>
    <row r="72" spans="1:5" ht="21">
      <c r="A72" s="16" t="s">
        <v>177</v>
      </c>
      <c r="B72" s="17" t="s">
        <v>178</v>
      </c>
      <c r="C72" s="15"/>
      <c r="D72" s="15"/>
      <c r="E72" s="15"/>
    </row>
    <row r="74" spans="1:6" ht="60" customHeight="1">
      <c r="A74" s="35" t="s">
        <v>176</v>
      </c>
      <c r="B74" s="36"/>
      <c r="C74" s="36"/>
      <c r="D74" s="36"/>
      <c r="E74" s="36"/>
      <c r="F74" s="36"/>
    </row>
    <row r="76" spans="1:5" ht="39.75" customHeight="1">
      <c r="A76" s="2" t="s">
        <v>46</v>
      </c>
      <c r="B76" s="2" t="s">
        <v>47</v>
      </c>
      <c r="C76" s="2" t="s">
        <v>57</v>
      </c>
      <c r="D76" s="2" t="s">
        <v>58</v>
      </c>
      <c r="E76" s="2" t="s">
        <v>50</v>
      </c>
    </row>
    <row r="77" spans="1:5" ht="15">
      <c r="A77" s="2">
        <v>1</v>
      </c>
      <c r="B77" s="2">
        <v>2</v>
      </c>
      <c r="C77" s="2">
        <v>3</v>
      </c>
      <c r="D77" s="2">
        <v>4</v>
      </c>
      <c r="E77" s="2">
        <v>5</v>
      </c>
    </row>
    <row r="78" spans="1:5" ht="15">
      <c r="A78" s="2"/>
      <c r="B78" s="34" t="s">
        <v>192</v>
      </c>
      <c r="C78" s="2"/>
      <c r="D78" s="2"/>
      <c r="E78" s="2"/>
    </row>
    <row r="79" spans="1:5" ht="15">
      <c r="A79" s="2">
        <v>1</v>
      </c>
      <c r="B79" s="3" t="s">
        <v>190</v>
      </c>
      <c r="C79" s="2" t="s">
        <v>191</v>
      </c>
      <c r="D79" s="2">
        <v>7</v>
      </c>
      <c r="E79" s="2">
        <v>26250</v>
      </c>
    </row>
    <row r="80" spans="1:5" ht="15">
      <c r="A80" s="2">
        <v>2</v>
      </c>
      <c r="B80" s="3" t="s">
        <v>69</v>
      </c>
      <c r="C80" s="2" t="s">
        <v>70</v>
      </c>
      <c r="D80" s="2">
        <v>192</v>
      </c>
      <c r="E80" s="2">
        <f>7680+28800</f>
        <v>36480</v>
      </c>
    </row>
    <row r="81" spans="1:5" ht="15">
      <c r="A81" s="2"/>
      <c r="B81" s="3"/>
      <c r="C81" s="2"/>
      <c r="D81" s="2"/>
      <c r="E81" s="2"/>
    </row>
    <row r="82" spans="1:5" ht="45">
      <c r="A82" s="2">
        <v>1</v>
      </c>
      <c r="B82" s="3" t="s">
        <v>71</v>
      </c>
      <c r="C82" s="2" t="s">
        <v>66</v>
      </c>
      <c r="D82" s="2"/>
      <c r="E82" s="2" t="s">
        <v>72</v>
      </c>
    </row>
    <row r="83" spans="1:5" ht="15">
      <c r="A83" s="2">
        <f aca="true" t="shared" si="0" ref="A83:A88">A82+1</f>
        <v>2</v>
      </c>
      <c r="B83" s="3" t="s">
        <v>73</v>
      </c>
      <c r="C83" s="2" t="s">
        <v>70</v>
      </c>
      <c r="D83" s="2">
        <v>2</v>
      </c>
      <c r="E83" s="2">
        <v>965</v>
      </c>
    </row>
    <row r="84" spans="1:5" ht="15">
      <c r="A84" s="2">
        <f t="shared" si="0"/>
        <v>3</v>
      </c>
      <c r="B84" s="3" t="s">
        <v>74</v>
      </c>
      <c r="C84" s="2" t="s">
        <v>75</v>
      </c>
      <c r="D84" s="2">
        <v>855</v>
      </c>
      <c r="E84" s="2" t="s">
        <v>76</v>
      </c>
    </row>
    <row r="85" spans="1:5" ht="15">
      <c r="A85" s="2">
        <f t="shared" si="0"/>
        <v>4</v>
      </c>
      <c r="B85" s="3" t="s">
        <v>77</v>
      </c>
      <c r="C85" s="2" t="s">
        <v>66</v>
      </c>
      <c r="D85" s="2">
        <v>10</v>
      </c>
      <c r="E85" s="2" t="s">
        <v>78</v>
      </c>
    </row>
    <row r="86" spans="1:5" ht="15">
      <c r="A86" s="2">
        <f t="shared" si="0"/>
        <v>5</v>
      </c>
      <c r="B86" s="3" t="s">
        <v>79</v>
      </c>
      <c r="C86" s="2" t="s">
        <v>66</v>
      </c>
      <c r="D86" s="2">
        <v>4</v>
      </c>
      <c r="E86" s="2">
        <v>798</v>
      </c>
    </row>
    <row r="87" spans="1:5" ht="30">
      <c r="A87" s="2">
        <f t="shared" si="0"/>
        <v>6</v>
      </c>
      <c r="B87" s="3" t="s">
        <v>80</v>
      </c>
      <c r="C87" s="2" t="s">
        <v>75</v>
      </c>
      <c r="D87" s="2">
        <v>818</v>
      </c>
      <c r="E87" s="2" t="s">
        <v>81</v>
      </c>
    </row>
    <row r="88" spans="1:5" ht="15">
      <c r="A88" s="2">
        <f t="shared" si="0"/>
        <v>7</v>
      </c>
      <c r="B88" s="3" t="s">
        <v>82</v>
      </c>
      <c r="C88" s="2" t="s">
        <v>62</v>
      </c>
      <c r="D88" s="2" t="s">
        <v>83</v>
      </c>
      <c r="E88" s="2" t="s">
        <v>84</v>
      </c>
    </row>
    <row r="89" spans="1:5" ht="15">
      <c r="A89" s="2"/>
      <c r="B89" s="2" t="s">
        <v>55</v>
      </c>
      <c r="C89" s="2"/>
      <c r="D89" s="2"/>
      <c r="E89" s="2" t="s">
        <v>85</v>
      </c>
    </row>
    <row r="90" spans="1:2" ht="21">
      <c r="A90" s="16" t="s">
        <v>177</v>
      </c>
      <c r="B90" s="17" t="s">
        <v>178</v>
      </c>
    </row>
    <row r="91" spans="1:2" ht="21">
      <c r="A91" s="16"/>
      <c r="B91" s="17"/>
    </row>
    <row r="92" spans="1:2" ht="21">
      <c r="A92" s="16"/>
      <c r="B92" s="17"/>
    </row>
    <row r="93" spans="1:2" ht="21">
      <c r="A93" s="16"/>
      <c r="B93" s="17"/>
    </row>
    <row r="94" spans="1:2" ht="21">
      <c r="A94" s="16"/>
      <c r="B94" s="17"/>
    </row>
    <row r="95" spans="1:2" ht="21">
      <c r="A95" s="16"/>
      <c r="B95" s="17"/>
    </row>
    <row r="96" spans="1:2" ht="21">
      <c r="A96" s="16"/>
      <c r="B96" s="17"/>
    </row>
    <row r="97" spans="1:2" ht="21">
      <c r="A97" s="16"/>
      <c r="B97" s="17"/>
    </row>
    <row r="99" spans="1:7" ht="60" customHeight="1">
      <c r="A99" s="37" t="s">
        <v>86</v>
      </c>
      <c r="B99" s="37"/>
      <c r="C99" s="37"/>
      <c r="D99" s="37"/>
      <c r="E99" s="37"/>
      <c r="F99" s="37"/>
      <c r="G99" s="1"/>
    </row>
    <row r="101" spans="1:3" ht="39.75" customHeight="1">
      <c r="A101" s="2" t="s">
        <v>4</v>
      </c>
      <c r="B101" s="2" t="s">
        <v>87</v>
      </c>
      <c r="C101" s="2" t="s">
        <v>88</v>
      </c>
    </row>
    <row r="102" spans="1:3" ht="15">
      <c r="A102" s="2">
        <v>1</v>
      </c>
      <c r="B102" s="2">
        <v>2</v>
      </c>
      <c r="C102" s="2">
        <v>3</v>
      </c>
    </row>
    <row r="103" spans="1:3" ht="30">
      <c r="A103" s="2">
        <v>1</v>
      </c>
      <c r="B103" s="3" t="s">
        <v>89</v>
      </c>
      <c r="C103" s="2">
        <v>512</v>
      </c>
    </row>
    <row r="104" spans="1:3" ht="15">
      <c r="A104" s="2" t="s">
        <v>90</v>
      </c>
      <c r="B104" s="3" t="s">
        <v>91</v>
      </c>
      <c r="C104" s="2">
        <v>7</v>
      </c>
    </row>
    <row r="105" spans="1:3" ht="15">
      <c r="A105" s="2" t="s">
        <v>92</v>
      </c>
      <c r="B105" s="3" t="s">
        <v>93</v>
      </c>
      <c r="C105" s="2">
        <v>505</v>
      </c>
    </row>
    <row r="106" spans="1:3" ht="15">
      <c r="A106" s="2">
        <v>2</v>
      </c>
      <c r="B106" s="3" t="s">
        <v>94</v>
      </c>
      <c r="C106" s="2">
        <v>49</v>
      </c>
    </row>
    <row r="107" spans="1:3" ht="15">
      <c r="A107" s="2">
        <v>3</v>
      </c>
      <c r="B107" s="3" t="s">
        <v>95</v>
      </c>
      <c r="C107" s="2">
        <v>9</v>
      </c>
    </row>
    <row r="110" spans="1:4" ht="60" customHeight="1">
      <c r="A110" s="37" t="s">
        <v>96</v>
      </c>
      <c r="B110" s="36"/>
      <c r="C110" s="36"/>
      <c r="D110" s="36"/>
    </row>
    <row r="112" spans="1:4" ht="55.5" customHeight="1">
      <c r="A112" s="2" t="s">
        <v>46</v>
      </c>
      <c r="B112" s="2" t="s">
        <v>97</v>
      </c>
      <c r="C112" s="2" t="s">
        <v>98</v>
      </c>
      <c r="D112" s="2" t="s">
        <v>99</v>
      </c>
    </row>
    <row r="113" spans="1:4" ht="15">
      <c r="A113" s="2">
        <v>1</v>
      </c>
      <c r="B113" s="2">
        <v>2</v>
      </c>
      <c r="C113" s="2">
        <v>3</v>
      </c>
      <c r="D113" s="2">
        <v>4</v>
      </c>
    </row>
    <row r="115" spans="1:6" ht="60" customHeight="1">
      <c r="A115" s="37" t="s">
        <v>100</v>
      </c>
      <c r="B115" s="36"/>
      <c r="C115" s="36"/>
      <c r="D115" s="36"/>
      <c r="E115" s="36"/>
      <c r="F115" s="36"/>
    </row>
    <row r="117" spans="1:5" ht="39.75" customHeight="1">
      <c r="A117" s="2" t="s">
        <v>46</v>
      </c>
      <c r="B117" s="2" t="s">
        <v>47</v>
      </c>
      <c r="C117" s="2" t="s">
        <v>57</v>
      </c>
      <c r="D117" s="2" t="s">
        <v>58</v>
      </c>
      <c r="E117" s="2" t="s">
        <v>50</v>
      </c>
    </row>
    <row r="118" spans="1:5" ht="15">
      <c r="A118" s="13">
        <v>1</v>
      </c>
      <c r="B118" s="13">
        <v>2</v>
      </c>
      <c r="C118" s="13">
        <v>3</v>
      </c>
      <c r="D118" s="13">
        <v>4</v>
      </c>
      <c r="E118" s="13">
        <v>5</v>
      </c>
    </row>
    <row r="119" spans="1:5" ht="15">
      <c r="A119" s="14">
        <v>1</v>
      </c>
      <c r="B119" s="21" t="s">
        <v>188</v>
      </c>
      <c r="C119" s="21" t="s">
        <v>66</v>
      </c>
      <c r="D119" s="14">
        <v>64</v>
      </c>
      <c r="E119" s="22">
        <v>518140.45</v>
      </c>
    </row>
    <row r="120" spans="1:5" ht="15">
      <c r="A120" s="14"/>
      <c r="B120" s="21" t="s">
        <v>55</v>
      </c>
      <c r="C120" s="14"/>
      <c r="D120" s="14">
        <f>D119</f>
        <v>64</v>
      </c>
      <c r="E120" s="22">
        <f>E119</f>
        <v>518140.45</v>
      </c>
    </row>
    <row r="123" spans="1:6" ht="60" customHeight="1">
      <c r="A123" s="37" t="s">
        <v>101</v>
      </c>
      <c r="B123" s="36"/>
      <c r="C123" s="36"/>
      <c r="D123" s="36"/>
      <c r="E123" s="36"/>
      <c r="F123" s="36"/>
    </row>
    <row r="125" spans="1:4" ht="39.75" customHeight="1">
      <c r="A125" s="2" t="s">
        <v>46</v>
      </c>
      <c r="B125" s="2" t="s">
        <v>47</v>
      </c>
      <c r="C125" s="2" t="s">
        <v>58</v>
      </c>
      <c r="D125" s="2" t="s">
        <v>50</v>
      </c>
    </row>
    <row r="126" spans="1:4" ht="15">
      <c r="A126" s="13">
        <v>1</v>
      </c>
      <c r="B126" s="13">
        <v>2</v>
      </c>
      <c r="C126" s="13">
        <v>4</v>
      </c>
      <c r="D126" s="13">
        <v>5</v>
      </c>
    </row>
    <row r="127" spans="1:4" s="23" customFormat="1" ht="60">
      <c r="A127" s="26">
        <v>1</v>
      </c>
      <c r="B127" s="27" t="s">
        <v>187</v>
      </c>
      <c r="C127" s="24" t="s">
        <v>184</v>
      </c>
      <c r="D127" s="25">
        <f>(1307899.28+400267.61)*1.18</f>
        <v>2015636.9302</v>
      </c>
    </row>
    <row r="128" spans="1:4" s="23" customFormat="1" ht="105">
      <c r="A128" s="26">
        <v>2</v>
      </c>
      <c r="B128" s="28" t="s">
        <v>185</v>
      </c>
      <c r="C128" s="24" t="s">
        <v>186</v>
      </c>
      <c r="D128" s="29">
        <f>(600895.67+13433.78)*1.18</f>
        <v>724908.751</v>
      </c>
    </row>
    <row r="129" spans="1:4" ht="15">
      <c r="A129" s="30"/>
      <c r="B129" s="31" t="s">
        <v>55</v>
      </c>
      <c r="C129" s="30"/>
      <c r="D129" s="32">
        <f>D127+D128</f>
        <v>2740545.6812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64:F64"/>
    <mergeCell ref="A74:F74"/>
    <mergeCell ref="A110:D110"/>
    <mergeCell ref="A115:F115"/>
    <mergeCell ref="A123:F123"/>
    <mergeCell ref="A1:F1"/>
    <mergeCell ref="A9:F9"/>
    <mergeCell ref="A31:F31"/>
    <mergeCell ref="A47:F47"/>
    <mergeCell ref="A99:F99"/>
    <mergeCell ref="A56:F56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M9" sqref="M9"/>
    </sheetView>
  </sheetViews>
  <sheetFormatPr defaultColWidth="9.140625" defaultRowHeight="15"/>
  <cols>
    <col min="1" max="1" width="5.00390625" style="0" customWidth="1"/>
    <col min="2" max="2" width="15.8515625" style="0" customWidth="1"/>
    <col min="3" max="3" width="16.57421875" style="0" customWidth="1"/>
    <col min="4" max="4" width="12.7109375" style="0" customWidth="1"/>
    <col min="5" max="5" width="13.28125" style="0" customWidth="1"/>
    <col min="6" max="6" width="12.57421875" style="0" customWidth="1"/>
    <col min="7" max="7" width="11.57421875" style="0" customWidth="1"/>
    <col min="8" max="8" width="9.28125" style="0" customWidth="1"/>
    <col min="9" max="9" width="22.57421875" style="0" customWidth="1"/>
    <col min="10" max="10" width="15.00390625" style="0" customWidth="1"/>
  </cols>
  <sheetData>
    <row r="1" spans="1:10" ht="45.75" customHeight="1">
      <c r="A1" s="37" t="s">
        <v>102</v>
      </c>
      <c r="B1" s="37"/>
      <c r="C1" s="37"/>
      <c r="D1" s="37"/>
      <c r="E1" s="37"/>
      <c r="F1" s="37"/>
      <c r="G1" s="37"/>
      <c r="H1" s="37"/>
      <c r="I1" s="37"/>
      <c r="J1" s="1"/>
    </row>
    <row r="2" spans="1:9" ht="90">
      <c r="A2" s="2" t="s">
        <v>103</v>
      </c>
      <c r="B2" s="2" t="s">
        <v>104</v>
      </c>
      <c r="C2" s="2" t="s">
        <v>105</v>
      </c>
      <c r="D2" s="2" t="s">
        <v>106</v>
      </c>
      <c r="E2" s="2" t="s">
        <v>107</v>
      </c>
      <c r="F2" s="2" t="s">
        <v>108</v>
      </c>
      <c r="G2" s="2" t="s">
        <v>109</v>
      </c>
      <c r="H2" s="2" t="s">
        <v>110</v>
      </c>
      <c r="I2" s="2" t="s">
        <v>111</v>
      </c>
    </row>
    <row r="3" spans="1:9" ht="1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</row>
    <row r="4" spans="1:9" ht="30">
      <c r="A4" s="2">
        <v>1</v>
      </c>
      <c r="B4" s="2" t="s">
        <v>112</v>
      </c>
      <c r="C4" s="2" t="s">
        <v>113</v>
      </c>
      <c r="D4" s="2" t="s">
        <v>114</v>
      </c>
      <c r="E4" s="2" t="s">
        <v>115</v>
      </c>
      <c r="F4" s="4">
        <v>2</v>
      </c>
      <c r="G4" s="2" t="s">
        <v>116</v>
      </c>
      <c r="H4" s="2" t="s">
        <v>117</v>
      </c>
      <c r="I4" s="2" t="s">
        <v>118</v>
      </c>
    </row>
    <row r="5" spans="1:9" ht="30">
      <c r="A5" s="2">
        <v>2</v>
      </c>
      <c r="B5" s="2" t="s">
        <v>119</v>
      </c>
      <c r="C5" s="2" t="s">
        <v>113</v>
      </c>
      <c r="D5" s="2" t="s">
        <v>120</v>
      </c>
      <c r="E5" s="2" t="s">
        <v>121</v>
      </c>
      <c r="F5" s="4">
        <v>2</v>
      </c>
      <c r="G5" s="2" t="s">
        <v>116</v>
      </c>
      <c r="H5" s="2" t="s">
        <v>117</v>
      </c>
      <c r="I5" s="2" t="s">
        <v>118</v>
      </c>
    </row>
    <row r="6" spans="1:9" ht="30">
      <c r="A6" s="2">
        <v>3</v>
      </c>
      <c r="B6" s="2" t="s">
        <v>112</v>
      </c>
      <c r="C6" s="2" t="s">
        <v>113</v>
      </c>
      <c r="D6" s="2" t="s">
        <v>122</v>
      </c>
      <c r="E6" s="2" t="s">
        <v>123</v>
      </c>
      <c r="F6" s="4">
        <v>2</v>
      </c>
      <c r="G6" s="2" t="s">
        <v>116</v>
      </c>
      <c r="H6" s="2" t="s">
        <v>117</v>
      </c>
      <c r="I6" s="2" t="s">
        <v>118</v>
      </c>
    </row>
    <row r="7" spans="1:9" ht="30">
      <c r="A7" s="2">
        <v>4</v>
      </c>
      <c r="B7" s="2" t="s">
        <v>119</v>
      </c>
      <c r="C7" s="2" t="s">
        <v>113</v>
      </c>
      <c r="D7" s="2" t="s">
        <v>124</v>
      </c>
      <c r="E7" s="2" t="s">
        <v>125</v>
      </c>
      <c r="F7" s="4">
        <v>2</v>
      </c>
      <c r="G7" s="2" t="s">
        <v>116</v>
      </c>
      <c r="H7" s="2" t="s">
        <v>117</v>
      </c>
      <c r="I7" s="2" t="s">
        <v>126</v>
      </c>
    </row>
    <row r="8" spans="1:9" ht="30">
      <c r="A8" s="2">
        <v>5</v>
      </c>
      <c r="B8" s="2" t="s">
        <v>127</v>
      </c>
      <c r="C8" s="2" t="s">
        <v>113</v>
      </c>
      <c r="D8" s="2" t="s">
        <v>128</v>
      </c>
      <c r="E8" s="2" t="s">
        <v>129</v>
      </c>
      <c r="F8" s="4">
        <v>1</v>
      </c>
      <c r="G8" s="2" t="s">
        <v>116</v>
      </c>
      <c r="H8" s="2" t="s">
        <v>117</v>
      </c>
      <c r="I8" s="2" t="s">
        <v>126</v>
      </c>
    </row>
    <row r="9" spans="1:9" ht="30">
      <c r="A9" s="2">
        <v>6</v>
      </c>
      <c r="B9" s="2" t="s">
        <v>119</v>
      </c>
      <c r="C9" s="2" t="s">
        <v>113</v>
      </c>
      <c r="D9" s="2" t="s">
        <v>130</v>
      </c>
      <c r="E9" s="2" t="s">
        <v>131</v>
      </c>
      <c r="F9" s="4">
        <v>3</v>
      </c>
      <c r="G9" s="2" t="s">
        <v>116</v>
      </c>
      <c r="H9" s="2" t="s">
        <v>117</v>
      </c>
      <c r="I9" s="2" t="s">
        <v>126</v>
      </c>
    </row>
    <row r="10" spans="1:9" ht="30">
      <c r="A10" s="2">
        <v>7</v>
      </c>
      <c r="B10" s="2" t="s">
        <v>132</v>
      </c>
      <c r="C10" s="2" t="s">
        <v>113</v>
      </c>
      <c r="D10" s="2" t="s">
        <v>130</v>
      </c>
      <c r="E10" s="2" t="s">
        <v>131</v>
      </c>
      <c r="F10" s="4">
        <v>1</v>
      </c>
      <c r="G10" s="2" t="s">
        <v>116</v>
      </c>
      <c r="H10" s="2" t="s">
        <v>117</v>
      </c>
      <c r="I10" s="2" t="s">
        <v>126</v>
      </c>
    </row>
    <row r="11" spans="1:5" ht="49.5" customHeight="1">
      <c r="A11" s="37" t="s">
        <v>133</v>
      </c>
      <c r="B11" s="36"/>
      <c r="C11" s="36"/>
      <c r="D11" s="36"/>
      <c r="E11" s="36"/>
    </row>
    <row r="13" spans="1:3" ht="39.75" customHeight="1">
      <c r="A13" s="2" t="s">
        <v>103</v>
      </c>
      <c r="B13" s="2" t="s">
        <v>134</v>
      </c>
      <c r="C13" s="2" t="s">
        <v>135</v>
      </c>
    </row>
    <row r="14" spans="1:3" ht="15">
      <c r="A14" s="2">
        <v>1</v>
      </c>
      <c r="B14" s="2">
        <v>2</v>
      </c>
      <c r="C14" s="2">
        <v>3</v>
      </c>
    </row>
    <row r="15" spans="1:3" ht="15">
      <c r="A15" s="2">
        <v>1</v>
      </c>
      <c r="B15" s="2">
        <v>4</v>
      </c>
      <c r="C15" s="2" t="s">
        <v>136</v>
      </c>
    </row>
    <row r="16" spans="1:3" ht="15">
      <c r="A16" s="2">
        <v>2</v>
      </c>
      <c r="B16" s="2">
        <v>23</v>
      </c>
      <c r="C16" s="2" t="s">
        <v>137</v>
      </c>
    </row>
    <row r="17" spans="1:3" ht="15">
      <c r="A17" s="2">
        <v>3</v>
      </c>
      <c r="B17" s="2">
        <v>35</v>
      </c>
      <c r="C17" s="2" t="s">
        <v>138</v>
      </c>
    </row>
    <row r="18" spans="1:3" ht="15">
      <c r="A18" s="2">
        <v>4</v>
      </c>
      <c r="B18" s="2">
        <v>41</v>
      </c>
      <c r="C18" s="2" t="s">
        <v>139</v>
      </c>
    </row>
    <row r="19" spans="1:3" ht="15">
      <c r="A19" s="2">
        <v>5</v>
      </c>
      <c r="B19" s="2">
        <v>46</v>
      </c>
      <c r="C19" s="2" t="s">
        <v>140</v>
      </c>
    </row>
    <row r="20" spans="1:3" ht="15">
      <c r="A20" s="2">
        <v>6</v>
      </c>
      <c r="B20" s="2">
        <v>51</v>
      </c>
      <c r="C20" s="2" t="s">
        <v>141</v>
      </c>
    </row>
    <row r="21" spans="1:3" ht="15">
      <c r="A21" s="2">
        <v>7</v>
      </c>
      <c r="B21" s="2">
        <v>55</v>
      </c>
      <c r="C21" s="2" t="s">
        <v>142</v>
      </c>
    </row>
    <row r="22" spans="1:3" ht="15">
      <c r="A22" s="2">
        <v>8</v>
      </c>
      <c r="B22" s="2">
        <v>59</v>
      </c>
      <c r="C22" s="2" t="s">
        <v>143</v>
      </c>
    </row>
    <row r="23" spans="1:3" ht="15">
      <c r="A23" s="2">
        <v>9</v>
      </c>
      <c r="B23" s="2">
        <v>73</v>
      </c>
      <c r="C23" s="2" t="s">
        <v>144</v>
      </c>
    </row>
    <row r="24" spans="1:3" ht="15">
      <c r="A24" s="2">
        <v>10</v>
      </c>
      <c r="B24" s="2">
        <v>89</v>
      </c>
      <c r="C24" s="2" t="s">
        <v>145</v>
      </c>
    </row>
    <row r="25" spans="1:3" ht="15">
      <c r="A25" s="2">
        <v>11</v>
      </c>
      <c r="B25" s="2">
        <v>102</v>
      </c>
      <c r="C25" s="2" t="s">
        <v>146</v>
      </c>
    </row>
    <row r="26" spans="1:3" ht="15">
      <c r="A26" s="2">
        <v>12</v>
      </c>
      <c r="B26" s="2">
        <v>103</v>
      </c>
      <c r="C26" s="2" t="s">
        <v>147</v>
      </c>
    </row>
    <row r="27" spans="1:3" ht="15">
      <c r="A27" s="2">
        <v>13</v>
      </c>
      <c r="B27" s="2">
        <v>107</v>
      </c>
      <c r="C27" s="2" t="s">
        <v>148</v>
      </c>
    </row>
    <row r="28" spans="1:3" ht="15">
      <c r="A28" s="2">
        <v>14</v>
      </c>
      <c r="B28" s="2">
        <v>111</v>
      </c>
      <c r="C28" s="2" t="s">
        <v>149</v>
      </c>
    </row>
    <row r="29" spans="1:3" ht="15">
      <c r="A29" s="2">
        <v>15</v>
      </c>
      <c r="B29" s="2">
        <v>122</v>
      </c>
      <c r="C29" s="2" t="s">
        <v>150</v>
      </c>
    </row>
    <row r="30" spans="1:3" ht="15">
      <c r="A30" s="2">
        <v>16</v>
      </c>
      <c r="B30" s="2">
        <v>133</v>
      </c>
      <c r="C30" s="2" t="s">
        <v>151</v>
      </c>
    </row>
    <row r="31" spans="1:3" ht="15">
      <c r="A31" s="2">
        <v>17</v>
      </c>
      <c r="B31" s="2">
        <v>137</v>
      </c>
      <c r="C31" s="2" t="s">
        <v>152</v>
      </c>
    </row>
    <row r="32" spans="1:3" ht="15">
      <c r="A32" s="2">
        <v>18</v>
      </c>
      <c r="B32" s="2">
        <v>144</v>
      </c>
      <c r="C32" s="2" t="s">
        <v>153</v>
      </c>
    </row>
    <row r="33" spans="1:3" ht="15">
      <c r="A33" s="2">
        <v>19</v>
      </c>
      <c r="B33" s="2">
        <v>176</v>
      </c>
      <c r="C33" s="2" t="s">
        <v>154</v>
      </c>
    </row>
    <row r="34" spans="1:3" ht="15">
      <c r="A34" s="2">
        <v>20</v>
      </c>
      <c r="B34" s="2">
        <v>178</v>
      </c>
      <c r="C34" s="2" t="s">
        <v>155</v>
      </c>
    </row>
    <row r="35" spans="1:3" ht="15">
      <c r="A35" s="2">
        <v>21</v>
      </c>
      <c r="B35" s="2">
        <v>179</v>
      </c>
      <c r="C35" s="2" t="s">
        <v>156</v>
      </c>
    </row>
    <row r="36" spans="1:3" ht="15">
      <c r="A36" s="2">
        <v>22</v>
      </c>
      <c r="B36" s="2">
        <v>183</v>
      </c>
      <c r="C36" s="2" t="s">
        <v>157</v>
      </c>
    </row>
    <row r="37" spans="1:3" ht="15">
      <c r="A37" s="2">
        <v>23</v>
      </c>
      <c r="B37" s="2">
        <v>189</v>
      </c>
      <c r="C37" s="2" t="s">
        <v>158</v>
      </c>
    </row>
    <row r="38" spans="1:3" ht="15">
      <c r="A38" s="2">
        <v>24</v>
      </c>
      <c r="B38" s="2">
        <v>197</v>
      </c>
      <c r="C38" s="2" t="s">
        <v>159</v>
      </c>
    </row>
    <row r="39" spans="1:3" ht="15">
      <c r="A39" s="2">
        <v>25</v>
      </c>
      <c r="B39" s="2">
        <v>199</v>
      </c>
      <c r="C39" s="2" t="s">
        <v>160</v>
      </c>
    </row>
    <row r="40" spans="1:3" ht="15">
      <c r="A40" s="2">
        <v>26</v>
      </c>
      <c r="B40" s="2">
        <v>208</v>
      </c>
      <c r="C40" s="2" t="s">
        <v>161</v>
      </c>
    </row>
    <row r="41" spans="1:3" ht="15">
      <c r="A41" s="2">
        <v>27</v>
      </c>
      <c r="B41" s="2">
        <v>215</v>
      </c>
      <c r="C41" s="2" t="s">
        <v>162</v>
      </c>
    </row>
    <row r="42" spans="1:3" ht="15">
      <c r="A42" s="2">
        <v>28</v>
      </c>
      <c r="B42" s="2">
        <v>221</v>
      </c>
      <c r="C42" s="2" t="s">
        <v>163</v>
      </c>
    </row>
    <row r="43" spans="1:3" ht="15">
      <c r="A43" s="2">
        <v>29</v>
      </c>
      <c r="B43" s="2">
        <v>225</v>
      </c>
      <c r="C43" s="2" t="s">
        <v>164</v>
      </c>
    </row>
    <row r="44" spans="1:3" ht="15">
      <c r="A44" s="2">
        <v>30</v>
      </c>
      <c r="B44" s="2">
        <v>227</v>
      </c>
      <c r="C44" s="2" t="s">
        <v>165</v>
      </c>
    </row>
    <row r="45" spans="1:3" ht="15">
      <c r="A45" s="2">
        <v>31</v>
      </c>
      <c r="B45" s="2">
        <v>228</v>
      </c>
      <c r="C45" s="2" t="s">
        <v>166</v>
      </c>
    </row>
    <row r="46" spans="1:3" ht="15">
      <c r="A46" s="2">
        <v>32</v>
      </c>
      <c r="B46" s="2">
        <v>230</v>
      </c>
      <c r="C46" s="2" t="s">
        <v>167</v>
      </c>
    </row>
    <row r="47" spans="1:3" ht="15">
      <c r="A47" s="2">
        <v>33</v>
      </c>
      <c r="B47" s="2">
        <v>240</v>
      </c>
      <c r="C47" s="2" t="s">
        <v>168</v>
      </c>
    </row>
    <row r="48" spans="1:3" ht="15">
      <c r="A48" s="2">
        <v>34</v>
      </c>
      <c r="B48" s="2">
        <v>245</v>
      </c>
      <c r="C48" s="2" t="s">
        <v>169</v>
      </c>
    </row>
    <row r="49" spans="1:3" ht="15">
      <c r="A49" s="2">
        <v>35</v>
      </c>
      <c r="B49" s="2">
        <v>266</v>
      </c>
      <c r="C49" s="2" t="s">
        <v>170</v>
      </c>
    </row>
    <row r="50" spans="1:3" ht="15">
      <c r="A50" s="2">
        <v>36</v>
      </c>
      <c r="B50" s="2">
        <v>271</v>
      </c>
      <c r="C50" s="2" t="s">
        <v>171</v>
      </c>
    </row>
    <row r="51" spans="1:3" ht="15">
      <c r="A51" s="2">
        <v>37</v>
      </c>
      <c r="B51" s="2">
        <v>278</v>
      </c>
      <c r="C51" s="2" t="s">
        <v>172</v>
      </c>
    </row>
    <row r="53" spans="1:5" ht="15">
      <c r="A53" s="18" t="s">
        <v>179</v>
      </c>
      <c r="E53" s="18" t="s">
        <v>180</v>
      </c>
    </row>
    <row r="55" spans="1:5" ht="15">
      <c r="A55" s="18" t="s">
        <v>181</v>
      </c>
      <c r="E55" s="18" t="s">
        <v>182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1:E11"/>
    <mergeCell ref="A1:I1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2015-03-30T13:35:49Z</cp:lastPrinted>
  <dcterms:created xsi:type="dcterms:W3CDTF">2015-03-23T14:42:30Z</dcterms:created>
  <dcterms:modified xsi:type="dcterms:W3CDTF">2015-03-30T13:36:40Z</dcterms:modified>
  <cp:category/>
  <cp:version/>
  <cp:contentType/>
  <cp:contentStatus/>
</cp:coreProperties>
</file>