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7" s="1"/>
  <c r="D8" l="1"/>
  <c r="D11"/>
  <c r="D13"/>
  <c r="D16"/>
  <c r="D18"/>
  <c r="D9"/>
  <c r="D7" s="1"/>
  <c r="D12"/>
  <c r="D14"/>
  <c r="D19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<sst xmlns="http://schemas.openxmlformats.org/spreadsheetml/2006/main" count="30" uniqueCount="30">
  <si>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</si>
  <si>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</si>
  <si>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</si>
  <si>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</si>
  <si>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</si>
  <si>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</si>
  <si>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</si>
  <si>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</si>
  <si>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</si>
  <si>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</si>
  <si>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</si>
  <si>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</si>
  <si>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</si>
  <si>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</si>
  <si>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</si>
  <si>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</si>
  <si>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</si>
  <si>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</si>
  <si>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56 а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</si>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</sst>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8">
          <cell r="O78">
            <v>3830.4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4" workbookViewId="0">
      <selection activeCell="D24" sqref="D24:D25"/>
    </sheetView>
  </sheetViews>
  <sheetFormatPr defaultRowHeight="15.75"/>
  <cols>
    <col min="1" max="1" width="5.42578125" style="13" customWidth="1"/>
    <col min="2" max="2" width="70.5703125" style="10" customWidth="1"/>
    <col min="3" max="3" width="8.42578125" style="13" hidden="1" customWidth="1"/>
    <col min="4" max="4" width="13" style="10" customWidth="1"/>
    <col min="5" max="5" width="13.140625" style="10" customWidth="1"/>
    <col min="6" max="16384" width="9.140625" style="10"/>
  </cols>
  <sheetData>
    <row r="1" spans="1:4">
      <c r="A1" s="40" t="s">
        <v>19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1"/>
      <c r="C3" s="11"/>
      <c r="D3" s="50" t="s">
        <v>20</v>
      </c>
    </row>
    <row r="4" spans="1:4">
      <c r="A4" s="49"/>
      <c r="B4" s="42" t="s">
        <v>1</v>
      </c>
      <c r="C4" s="3"/>
      <c r="D4" s="51"/>
    </row>
    <row r="5" spans="1:4" ht="9.75" customHeight="1">
      <c r="A5" s="49"/>
      <c r="B5" s="43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189374.97600000002</v>
      </c>
    </row>
    <row r="8" spans="1:4">
      <c r="A8" s="9" t="s">
        <v>3</v>
      </c>
      <c r="B8" s="37" t="s">
        <v>4</v>
      </c>
      <c r="C8" s="23"/>
      <c r="D8" s="36">
        <f>1.32*12*D20</f>
        <v>60673.536</v>
      </c>
    </row>
    <row r="9" spans="1:4">
      <c r="A9" s="9" t="s">
        <v>5</v>
      </c>
      <c r="B9" s="37" t="s">
        <v>6</v>
      </c>
      <c r="C9" s="24"/>
      <c r="D9" s="36">
        <f>1.76*12*D20</f>
        <v>80898.04800000001</v>
      </c>
    </row>
    <row r="10" spans="1:4" s="18" customFormat="1" ht="17.25" hidden="1" customHeight="1">
      <c r="A10" s="14"/>
      <c r="B10" s="25"/>
      <c r="C10" s="26"/>
      <c r="D10" s="20"/>
    </row>
    <row r="11" spans="1:4" ht="20.25" customHeight="1">
      <c r="A11" s="9" t="s">
        <v>12</v>
      </c>
      <c r="B11" s="48" t="s">
        <v>14</v>
      </c>
      <c r="C11" s="47"/>
      <c r="D11" s="38">
        <f>0.14*12*D20</f>
        <v>6435.072000000001</v>
      </c>
    </row>
    <row r="12" spans="1:4" s="12" customFormat="1" ht="18" customHeight="1">
      <c r="A12" s="9" t="s">
        <v>13</v>
      </c>
      <c r="B12" s="37" t="s">
        <v>22</v>
      </c>
      <c r="C12" s="27"/>
      <c r="D12" s="36">
        <f>0.9*12*D20</f>
        <v>41368.320000000007</v>
      </c>
    </row>
    <row r="13" spans="1:4">
      <c r="A13" s="7">
        <v>2</v>
      </c>
      <c r="B13" s="35" t="s">
        <v>7</v>
      </c>
      <c r="C13" s="23"/>
      <c r="D13" s="15">
        <f>2.1*12*D20</f>
        <v>96526.080000000016</v>
      </c>
    </row>
    <row r="14" spans="1:4">
      <c r="A14" s="7">
        <v>3</v>
      </c>
      <c r="B14" s="35" t="s">
        <v>8</v>
      </c>
      <c r="C14" s="28"/>
      <c r="D14" s="15">
        <f>4.13*12*D20</f>
        <v>189834.62400000001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64810.367999999995</v>
      </c>
    </row>
    <row r="17" spans="1:5">
      <c r="A17" s="7">
        <v>6</v>
      </c>
      <c r="B17" s="33" t="s">
        <v>10</v>
      </c>
      <c r="C17" s="15"/>
      <c r="D17" s="8">
        <f>4.32*12*D20</f>
        <v>198567.93600000002</v>
      </c>
    </row>
    <row r="18" spans="1:5">
      <c r="A18" s="7">
        <v>7</v>
      </c>
      <c r="B18" s="35" t="s">
        <v>16</v>
      </c>
      <c r="C18" s="34"/>
      <c r="D18" s="39">
        <f>1.8*12*D20</f>
        <v>82736.640000000014</v>
      </c>
    </row>
    <row r="19" spans="1:5">
      <c r="A19" s="44">
        <v>8</v>
      </c>
      <c r="B19" s="33" t="s">
        <v>11</v>
      </c>
      <c r="C19" s="15"/>
      <c r="D19" s="8">
        <f>D7+D13+D14+D16+D17+D18</f>
        <v>821850.62400000007</v>
      </c>
    </row>
    <row r="20" spans="1:5">
      <c r="A20" s="44">
        <v>9</v>
      </c>
      <c r="B20" s="45" t="s">
        <v>21</v>
      </c>
      <c r="C20" s="44"/>
      <c r="D20" s="32">
        <f>[1]Лист1!$O$78</f>
        <v>3830.4</v>
      </c>
      <c r="E20" s="19"/>
    </row>
    <row r="22" spans="1:5">
      <c r="A22" s="46"/>
      <c r="B22" s="46" t="s">
        <v>23</v>
      </c>
    </row>
    <row r="23" spans="1:5">
      <c r="B23" s="10" t="s">
        <v>24</v>
      </c>
    </row>
    <row r="24" spans="1:5">
      <c r="B24" s="10" t="s">
        <v>25</v>
      </c>
      <c r="D24" s="53">
        <v>820052.84</v>
      </c>
    </row>
    <row r="25" spans="1:5">
      <c r="B25" s="10" t="s">
        <v>26</v>
      </c>
      <c r="D25" s="54">
        <f>D19-D24</f>
        <v>1797.7840000001015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2014-11-28T04:34:05Z</dcterms:modified>
</cp:coreProperties>
</file>