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6" s="1"/>
  <c r="C18" l="1"/>
  <c r="C9"/>
  <c r="C12"/>
  <c r="C14"/>
  <c r="C8"/>
  <c r="C7" s="1"/>
  <c r="C19" s="1"/>
  <c r="C11"/>
  <c r="C13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<sst xmlns="http://schemas.openxmlformats.org/spreadsheetml/2006/main" count="28" uniqueCount="28">
  <si>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</si>
  <si>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</si>
  <si>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</si>
  <si>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</si>
  <si>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</si>
  <si>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</si>
  <si>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</si>
  <si>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</si>
  <si>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</si>
  <si>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</si>
  <si>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</si>
  <si>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</si>
  <si>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</si>
  <si>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</si>
  <si>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</si>
  <si>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</si>
  <si>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</si>
  <si>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</si>
  <si>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Космонавтов, 8</t>
  </si>
  <si>
    <t>сумма, руб.</t>
  </si>
  <si>
    <t>План работ на 2012 год по содержанию и ремонту общего имущества МКД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</si>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</sst>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7">
          <cell r="O97">
            <v>3347.6</v>
          </cell>
        </row>
        <row r="179">
          <cell r="O179">
            <v>3793.5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>
      <selection activeCell="I15" sqref="I15"/>
    </sheetView>
  </sheetViews>
  <sheetFormatPr defaultRowHeight="15.75"/>
  <cols>
    <col min="1" max="1" width="5.42578125" style="9" customWidth="1"/>
    <col min="2" max="2" width="66.85546875" style="8" customWidth="1"/>
    <col min="3" max="3" width="15.7109375" style="8" customWidth="1"/>
    <col min="4" max="4" width="12.5703125" style="8" customWidth="1"/>
    <col min="5" max="16384" width="9.140625" style="8"/>
  </cols>
  <sheetData>
    <row r="1" spans="1:3">
      <c r="A1" s="29" t="s">
        <v>20</v>
      </c>
    </row>
    <row r="2" spans="1:3">
      <c r="A2" s="1"/>
      <c r="B2" s="2" t="s">
        <v>18</v>
      </c>
      <c r="C2" s="2"/>
    </row>
    <row r="3" spans="1:3">
      <c r="A3" s="37" t="s">
        <v>0</v>
      </c>
      <c r="B3" s="26"/>
      <c r="C3" s="38" t="s">
        <v>19</v>
      </c>
    </row>
    <row r="4" spans="1:3">
      <c r="A4" s="37"/>
      <c r="B4" s="27" t="s">
        <v>1</v>
      </c>
      <c r="C4" s="39"/>
    </row>
    <row r="5" spans="1:3" ht="9.75" customHeight="1">
      <c r="A5" s="37"/>
      <c r="B5" s="28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189826.74</v>
      </c>
    </row>
    <row r="8" spans="1:3" ht="15.75" customHeight="1">
      <c r="A8" s="7" t="s">
        <v>3</v>
      </c>
      <c r="B8" s="23" t="s">
        <v>4</v>
      </c>
      <c r="C8" s="25">
        <f>1.34*12*C20</f>
        <v>60999.48000000001</v>
      </c>
    </row>
    <row r="9" spans="1:3" ht="15.75" customHeight="1">
      <c r="A9" s="7" t="s">
        <v>5</v>
      </c>
      <c r="B9" s="23" t="s">
        <v>6</v>
      </c>
      <c r="C9" s="25">
        <f>1.78*12*C20</f>
        <v>81029.16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0.15*12*C20</f>
        <v>6828.2999999999993</v>
      </c>
    </row>
    <row r="12" spans="1:3" ht="15.75" customHeight="1">
      <c r="A12" s="7" t="s">
        <v>13</v>
      </c>
      <c r="B12" s="23" t="s">
        <v>22</v>
      </c>
      <c r="C12" s="25">
        <f>0.9*12*C20</f>
        <v>40969.800000000003</v>
      </c>
    </row>
    <row r="13" spans="1:3">
      <c r="A13" s="5">
        <v>2</v>
      </c>
      <c r="B13" s="22" t="s">
        <v>7</v>
      </c>
      <c r="C13" s="11">
        <f>2.5*12*C20</f>
        <v>113805</v>
      </c>
    </row>
    <row r="14" spans="1:3">
      <c r="A14" s="5">
        <v>3</v>
      </c>
      <c r="B14" s="22" t="s">
        <v>8</v>
      </c>
      <c r="C14" s="11">
        <f>3.07*12*C20</f>
        <v>139752.53999999998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64186.01999999999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4">
        <f>1.8*12*C20</f>
        <v>81939.600000000006</v>
      </c>
    </row>
    <row r="19" spans="1:4">
      <c r="A19" s="30">
        <v>8</v>
      </c>
      <c r="B19" s="21" t="s">
        <v>11</v>
      </c>
      <c r="C19" s="6">
        <f>C7+C13+C14+C16+C17+C18</f>
        <v>589509.89999999991</v>
      </c>
    </row>
    <row r="20" spans="1:4">
      <c r="A20" s="30">
        <v>9</v>
      </c>
      <c r="B20" s="31" t="s">
        <v>21</v>
      </c>
      <c r="C20" s="20">
        <f>[1]Лист1!$O$179</f>
        <v>3793.5</v>
      </c>
      <c r="D20" s="15"/>
    </row>
    <row r="22" spans="1:4">
      <c r="A22" s="32"/>
      <c r="B22" s="32" t="s">
        <v>23</v>
      </c>
    </row>
    <row r="23" spans="1:4">
      <c r="B23" s="8" t="s">
        <v>24</v>
      </c>
    </row>
    <row r="24" spans="1:4">
      <c r="B24" s="8" t="s">
        <v>25</v>
      </c>
      <c r="C24" s="35">
        <v>596597.23</v>
      </c>
    </row>
    <row r="25" spans="1:4" ht="31.5">
      <c r="B25" s="41" t="s">
        <v>26</v>
      </c>
      <c r="C25" s="36">
        <f>C19-C24</f>
        <v>-7087.3300000000745</v>
      </c>
    </row>
    <row r="26" spans="1:4">
      <c r="B26" s="8" t="s">
        <v>27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2014-11-27T07:08:34Z</dcterms:modified>
</cp:coreProperties>
</file>