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8" s="1"/>
  <c r="D9" l="1"/>
  <c r="D12"/>
  <c r="D14"/>
  <c r="D17"/>
  <c r="D8"/>
  <c r="D11"/>
  <c r="D7" s="1"/>
  <c r="D19" s="1"/>
  <c r="D13"/>
  <c r="D16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<sst xmlns="http://schemas.openxmlformats.org/spreadsheetml/2006/main" count="30" uniqueCount="30">
  <si>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</si>
  <si>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</si>
  <si>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</si>
  <si>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</si>
  <si>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</si>
  <si>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</si>
  <si>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</si>
  <si>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</si>
  <si>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</si>
  <si>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</si>
  <si>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</si>
  <si>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</si>
  <si>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</si>
  <si>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</si>
  <si>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</si>
  <si>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</si>
  <si>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</si>
  <si>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</si>
  <si>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50</t>
  </si>
  <si>
    <t>План проведения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</si>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</sst>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2" fontId="5" fillId="0" borderId="5" xfId="0" applyNumberFormat="1" applyFont="1" applyBorder="1" applyAlignment="1">
      <alignment vertical="top" wrapText="1"/>
    </xf>
    <xf numFmtId="2" fontId="6" fillId="0" borderId="5" xfId="0" applyNumberFormat="1" applyFont="1" applyBorder="1" applyAlignment="1">
      <alignment vertical="top" wrapText="1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5">
          <cell r="O75">
            <v>7252.7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8.5703125" style="10" customWidth="1"/>
    <col min="3" max="3" width="8.42578125" style="13" hidden="1" customWidth="1"/>
    <col min="4" max="4" width="14.5703125" style="10" customWidth="1"/>
    <col min="5" max="5" width="12.5703125" style="10" customWidth="1"/>
    <col min="6" max="16384" width="9.140625" style="10"/>
  </cols>
  <sheetData>
    <row r="1" spans="1:4">
      <c r="A1" s="40" t="s">
        <v>19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5"/>
      <c r="C3" s="11"/>
      <c r="D3" s="50" t="s">
        <v>20</v>
      </c>
    </row>
    <row r="4" spans="1:4">
      <c r="A4" s="49"/>
      <c r="B4" s="46" t="s">
        <v>1</v>
      </c>
      <c r="C4" s="3"/>
      <c r="D4" s="51"/>
    </row>
    <row r="5" spans="1:4" ht="9.75" customHeight="1">
      <c r="A5" s="49"/>
      <c r="B5" s="47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429940.05599999998</v>
      </c>
    </row>
    <row r="8" spans="1:4">
      <c r="A8" s="9" t="s">
        <v>3</v>
      </c>
      <c r="B8" s="36" t="s">
        <v>4</v>
      </c>
      <c r="C8" s="23"/>
      <c r="D8" s="39">
        <f>1.35*12*D20</f>
        <v>117493.74000000002</v>
      </c>
    </row>
    <row r="9" spans="1:4">
      <c r="A9" s="9" t="s">
        <v>5</v>
      </c>
      <c r="B9" s="36" t="s">
        <v>6</v>
      </c>
      <c r="C9" s="24"/>
      <c r="D9" s="39">
        <f>1.98*12*D20</f>
        <v>172324.15199999997</v>
      </c>
    </row>
    <row r="10" spans="1:4" s="18" customFormat="1" ht="17.25" hidden="1" customHeight="1">
      <c r="A10" s="14"/>
      <c r="B10" s="25"/>
      <c r="C10" s="26"/>
      <c r="D10" s="20"/>
    </row>
    <row r="11" spans="1:4" ht="20.25" customHeight="1">
      <c r="A11" s="9" t="s">
        <v>12</v>
      </c>
      <c r="B11" s="44" t="s">
        <v>14</v>
      </c>
      <c r="C11" s="43"/>
      <c r="D11" s="38">
        <f>0.71*12*D20</f>
        <v>61793.003999999994</v>
      </c>
    </row>
    <row r="12" spans="1:4" s="12" customFormat="1" ht="18" customHeight="1">
      <c r="A12" s="9" t="s">
        <v>13</v>
      </c>
      <c r="B12" s="36" t="s">
        <v>22</v>
      </c>
      <c r="C12" s="27"/>
      <c r="D12" s="39">
        <f>0.9*12*D20</f>
        <v>78329.16</v>
      </c>
    </row>
    <row r="13" spans="1:4">
      <c r="A13" s="7">
        <v>2</v>
      </c>
      <c r="B13" s="35" t="s">
        <v>7</v>
      </c>
      <c r="C13" s="23"/>
      <c r="D13" s="15">
        <f>1.9*12*D20</f>
        <v>165361.55999999997</v>
      </c>
    </row>
    <row r="14" spans="1:4">
      <c r="A14" s="7">
        <v>3</v>
      </c>
      <c r="B14" s="35" t="s">
        <v>8</v>
      </c>
      <c r="C14" s="28"/>
      <c r="D14" s="15">
        <f>4.16*12*D20</f>
        <v>362054.78399999999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122715.68399999998</v>
      </c>
    </row>
    <row r="17" spans="1:5">
      <c r="A17" s="7">
        <v>6</v>
      </c>
      <c r="B17" s="33" t="s">
        <v>10</v>
      </c>
      <c r="C17" s="15"/>
      <c r="D17" s="8">
        <f>4.32*12*D20</f>
        <v>375979.96799999999</v>
      </c>
    </row>
    <row r="18" spans="1:5">
      <c r="A18" s="7">
        <v>7</v>
      </c>
      <c r="B18" s="35" t="s">
        <v>16</v>
      </c>
      <c r="C18" s="34"/>
      <c r="D18" s="37">
        <f>1.8*12*D20</f>
        <v>156658.32</v>
      </c>
    </row>
    <row r="19" spans="1:5">
      <c r="A19" s="41">
        <v>8</v>
      </c>
      <c r="B19" s="33" t="s">
        <v>11</v>
      </c>
      <c r="C19" s="15"/>
      <c r="D19" s="8">
        <f>D7+D13+D14+D16+D17+D18</f>
        <v>1612710.3719999997</v>
      </c>
    </row>
    <row r="20" spans="1:5">
      <c r="A20" s="41">
        <v>9</v>
      </c>
      <c r="B20" s="42" t="s">
        <v>21</v>
      </c>
      <c r="C20" s="41"/>
      <c r="D20" s="32">
        <f>[1]Лист1!$O$75</f>
        <v>7252.7</v>
      </c>
      <c r="E20" s="19"/>
    </row>
    <row r="22" spans="1:5">
      <c r="A22" s="48"/>
      <c r="B22" s="48" t="s">
        <v>23</v>
      </c>
    </row>
    <row r="23" spans="1:5">
      <c r="B23" s="10" t="s">
        <v>24</v>
      </c>
    </row>
    <row r="24" spans="1:5">
      <c r="B24" s="10" t="s">
        <v>25</v>
      </c>
      <c r="D24" s="53">
        <v>1610568.38</v>
      </c>
    </row>
    <row r="25" spans="1:5">
      <c r="B25" s="10" t="s">
        <v>26</v>
      </c>
      <c r="D25" s="54">
        <f>D19-D24</f>
        <v>2141.9919999998529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2012-05-31T10:37:55Z</cp:lastPrinted>
  <dcterms:created xsi:type="dcterms:W3CDTF">2012-02-14T06:25:59Z</dcterms:created>
  <dcterms:modified xsi:type="dcterms:W3CDTF">2014-11-28T04:03:31Z</dcterms:modified>
</cp:coreProperties>
</file>