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0" i="1"/>
  <c r="F50" s="1"/>
  <c r="F52" s="1"/>
  <c r="F25"/>
  <c r="E25"/>
  <c r="F23"/>
  <c r="F26"/>
  <c r="F13"/>
  <c r="D26"/>
  <c r="D13"/>
  <c r="C22"/>
  <c r="C26"/>
  <c r="C13"/>
  <c r="D52"/>
  <c r="C52"/>
  <c r="E22"/>
  <c r="E26"/>
  <c r="E13"/>
</calcChain>
</file>

<file path=xl/sharedStrings.xml><?xml version="1.0" encoding="utf-8"?>
<sst xmlns="http://schemas.openxmlformats.org/spreadsheetml/2006/main" count="194" uniqueCount="148">
  <si>
    <t>Отчет об исполнении управляющей организацией договора управления дома 
	№ 61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</si>
  <si>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</si>
  <si>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</si>
  <si>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</si>
  <si>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</si>
  <si>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</si>
  <si>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</si>
  <si>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</si>
  <si>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</si>
  <si>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</si>
  <si>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</si>
  <si>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</si>
  <si>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</si>
  <si>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</si>
  <si>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</si>
  <si>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</si>
  <si>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</si>
  <si>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</si>
  <si>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</si>
  <si>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</si>
  <si>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</si>
  <si>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</si>
  <si>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</si>
  <si>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</si>
  <si>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</si>
  <si>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</si>
  <si>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</si>
  <si>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</si>
  <si>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</si>
  <si>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</si>
  <si>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</si>
  <si>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</si>
  <si>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</si>
  <si>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</si>
  <si>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</si>
  <si>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</si>
  <si>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</si>
  <si>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</si>
  <si>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</si>
  <si>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</si>
  <si>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</si>
  <si>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</si>
  <si>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</si>
  <si>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</si>
  <si>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</si>
  <si>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</si>
  <si>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</si>
  <si>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</si>
  <si>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</si>
  <si>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</si>
  <si>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256 351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</si>
  <si>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</si>
  <si>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</si>
  <si>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</si>
  <si>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</si>
  <si>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</si>
  <si>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</si>
  <si>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19 945</t>
  </si>
  <si>
    <t>тепловые узлы</t>
  </si>
  <si>
    <t>шт</t>
  </si>
  <si>
    <t>60 624</t>
  </si>
  <si>
    <t>80 569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</si>
  <si>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</si>
  <si>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</si>
  <si>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</si>
  <si>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</si>
  <si>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</si>
  <si>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</si>
  <si>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</si>
  <si>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</si>
  <si>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</si>
  <si>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</si>
  <si>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</si>
  <si>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</si>
  <si>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</si>
  <si>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</si>
  <si>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</si>
  <si>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</si>
  <si>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</si>
  <si>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</si>
  <si>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</si>
  <si>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</si>
  <si>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</si>
  <si>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</si>
  <si>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</si>
  <si>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</si>
  <si>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</si>
  <si>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</si>
  <si>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73-108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</si>
  <si>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</si>
  <si>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</si>
  <si>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</si>
  <si>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</si>
  <si>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</si>
  <si>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</si>
  <si>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</si>
  <si>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</si>
  <si>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</si>
  <si>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56 999</t>
  </si>
  <si>
    <t>11 400</t>
  </si>
  <si>
    <t>6 537</t>
  </si>
  <si>
    <t>41 210</t>
  </si>
  <si>
    <t>8 796</t>
  </si>
  <si>
    <t>14 309</t>
  </si>
  <si>
    <t>28 416</t>
  </si>
  <si>
    <t>20 881</t>
  </si>
  <si>
    <t>34 834</t>
  </si>
  <si>
    <t>15 138</t>
  </si>
  <si>
    <t>9 374</t>
  </si>
  <si>
    <t>21 967</t>
  </si>
  <si>
    <t>29 034</t>
  </si>
  <si>
    <t>11 632</t>
  </si>
  <si>
    <t>25 445</t>
  </si>
  <si>
    <t>21 527</t>
  </si>
  <si>
    <t>17 898</t>
  </si>
  <si>
    <t>58 874</t>
  </si>
  <si>
    <t>16 137</t>
  </si>
  <si>
    <t>66 380</t>
  </si>
  <si>
    <t>8 206</t>
  </si>
  <si>
    <t>58 875</t>
  </si>
  <si>
    <t>7 922</t>
  </si>
  <si>
    <t>16 702</t>
  </si>
  <si>
    <t>5 683</t>
  </si>
  <si>
    <t>8 226</t>
  </si>
  <si>
    <t>57 998</t>
  </si>
  <si>
    <t>37 530</t>
  </si>
  <si>
    <t>43 295</t>
  </si>
  <si>
    <t>28 617</t>
  </si>
  <si>
    <t>5 328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</si>
  <si>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</si>
  <si>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</si>
  <si>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</si>
  <si>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</si>
  <si>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</si>
  <si>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</si>
  <si>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</si>
  <si>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</si>
  <si>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</si>
  <si>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</si>
  <si>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</si>
  <si>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</si>
  <si>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</si>
  <si>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</si>
  <si>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</si>
  <si>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п.м.</t>
  </si>
  <si>
    <t>вывоз снега</t>
  </si>
  <si>
    <t>Механизированная уборка</t>
  </si>
  <si>
    <t>20 130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</si>
</sst>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9">
    <font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27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Protection="1"/>
    <xf numFmtId="0" fontId="0" fillId="0" borderId="2" xfId="0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showRuler="0" topLeftCell="A34" zoomScaleNormal="100" workbookViewId="0">
      <selection activeCell="C51" sqref="C51"/>
    </sheetView>
  </sheetViews>
  <sheetFormatPr defaultRowHeight="15"/>
  <cols>
    <col min="1" max="1" width="7" customWidth="1"/>
    <col min="2" max="2" width="47.5703125" customWidth="1"/>
    <col min="3" max="3" width="16.140625" customWidth="1"/>
    <col min="4" max="4" width="17.42578125" customWidth="1"/>
    <col min="5" max="5" width="18.5703125" customWidth="1"/>
    <col min="6" max="6" width="18.7109375" customWidth="1"/>
    <col min="7" max="7" width="20" customWidth="1"/>
  </cols>
  <sheetData>
    <row r="1" spans="1:7" ht="170.25" customHeight="1">
      <c r="A1" s="26" t="s">
        <v>0</v>
      </c>
      <c r="B1" s="26"/>
      <c r="C1" s="26"/>
      <c r="D1" s="26"/>
      <c r="E1" s="26"/>
      <c r="F1" s="26"/>
      <c r="G1" s="1"/>
    </row>
    <row r="6" spans="1:7" ht="18.75">
      <c r="B6" s="5" t="s">
        <v>1</v>
      </c>
      <c r="C6" s="5">
        <v>1986</v>
      </c>
    </row>
    <row r="7" spans="1:7" ht="18.75">
      <c r="B7" s="5" t="s">
        <v>2</v>
      </c>
      <c r="C7" s="5">
        <v>11659.54</v>
      </c>
    </row>
    <row r="9" spans="1:7" ht="60" customHeight="1">
      <c r="A9" s="25" t="s">
        <v>3</v>
      </c>
      <c r="B9" s="25"/>
      <c r="C9" s="25"/>
      <c r="D9" s="25"/>
      <c r="E9" s="25"/>
      <c r="F9" s="25"/>
      <c r="G9" s="1"/>
    </row>
    <row r="11" spans="1:7" ht="62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6">
        <f>C26</f>
        <v>466345.7353</v>
      </c>
      <c r="D13" s="6">
        <f>D26</f>
        <v>3089058.5919999997</v>
      </c>
      <c r="E13" s="6">
        <f>E26</f>
        <v>2909074.4151999997</v>
      </c>
      <c r="F13" s="6">
        <f>F26</f>
        <v>646330.31599999999</v>
      </c>
    </row>
    <row r="14" spans="1:7" ht="45">
      <c r="A14" s="2" t="s">
        <v>12</v>
      </c>
      <c r="B14" s="3" t="s">
        <v>13</v>
      </c>
      <c r="C14" s="6">
        <v>118448.8214</v>
      </c>
      <c r="D14" s="6">
        <v>678350.79399999999</v>
      </c>
      <c r="E14" s="6">
        <v>650103.45330000005</v>
      </c>
      <c r="F14" s="6">
        <v>146696.16209999999</v>
      </c>
    </row>
    <row r="15" spans="1:7">
      <c r="A15" s="2" t="s">
        <v>14</v>
      </c>
      <c r="B15" s="3" t="s">
        <v>15</v>
      </c>
      <c r="C15" s="6">
        <v>35838.9084</v>
      </c>
      <c r="D15" s="6">
        <v>208401.79319999999</v>
      </c>
      <c r="E15" s="6">
        <v>199220.90280000001</v>
      </c>
      <c r="F15" s="6">
        <v>45019.798799999997</v>
      </c>
    </row>
    <row r="16" spans="1:7">
      <c r="A16" s="2" t="s">
        <v>16</v>
      </c>
      <c r="B16" s="3" t="s">
        <v>17</v>
      </c>
      <c r="C16" s="6">
        <v>50490.753299999997</v>
      </c>
      <c r="D16" s="6">
        <v>286726.79399999999</v>
      </c>
      <c r="E16" s="6">
        <v>275058.05560000002</v>
      </c>
      <c r="F16" s="6">
        <v>62159.491699999999</v>
      </c>
    </row>
    <row r="17" spans="1:7" ht="30">
      <c r="A17" s="2" t="s">
        <v>18</v>
      </c>
      <c r="B17" s="3" t="s">
        <v>19</v>
      </c>
      <c r="C17" s="6">
        <v>26162.282200000001</v>
      </c>
      <c r="D17" s="6">
        <v>148256.13680000001</v>
      </c>
      <c r="E17" s="6">
        <v>142449.1195</v>
      </c>
      <c r="F17" s="6">
        <v>31969.299500000001</v>
      </c>
    </row>
    <row r="18" spans="1:7" ht="30">
      <c r="A18" s="2" t="s">
        <v>20</v>
      </c>
      <c r="B18" s="3" t="s">
        <v>21</v>
      </c>
      <c r="C18" s="6">
        <v>5956.8774999999996</v>
      </c>
      <c r="D18" s="6">
        <v>34966.07</v>
      </c>
      <c r="E18" s="6">
        <v>33375.375399999997</v>
      </c>
      <c r="F18" s="6">
        <v>7547.5721000000003</v>
      </c>
    </row>
    <row r="19" spans="1:7">
      <c r="A19" s="2" t="s">
        <v>22</v>
      </c>
      <c r="B19" s="3" t="s">
        <v>23</v>
      </c>
      <c r="C19" s="6">
        <v>44814.127699999997</v>
      </c>
      <c r="D19" s="6">
        <v>253159.36679999999</v>
      </c>
      <c r="E19" s="6">
        <v>242684.891</v>
      </c>
      <c r="F19" s="6">
        <v>55288.603499999997</v>
      </c>
    </row>
    <row r="20" spans="1:7">
      <c r="A20" s="2" t="s">
        <v>24</v>
      </c>
      <c r="B20" s="3" t="s">
        <v>25</v>
      </c>
      <c r="C20" s="6">
        <v>113324.962</v>
      </c>
      <c r="D20" s="6">
        <v>639191.30559999996</v>
      </c>
      <c r="E20" s="6">
        <v>612836.69750000001</v>
      </c>
      <c r="F20" s="6">
        <v>139679.57010000001</v>
      </c>
    </row>
    <row r="21" spans="1:7">
      <c r="A21" s="2" t="s">
        <v>26</v>
      </c>
      <c r="B21" s="3" t="s">
        <v>27</v>
      </c>
      <c r="C21" s="6">
        <v>29704.0347</v>
      </c>
      <c r="D21" s="6">
        <v>279756.17</v>
      </c>
      <c r="E21" s="6">
        <v>256350.64790000001</v>
      </c>
      <c r="F21" s="6">
        <v>53109.556799999998</v>
      </c>
    </row>
    <row r="22" spans="1:7">
      <c r="A22" s="2" t="s">
        <v>28</v>
      </c>
      <c r="B22" s="3" t="s">
        <v>29</v>
      </c>
      <c r="C22" s="6">
        <f>54351.3448-49506.29</f>
        <v>4845.0547999999981</v>
      </c>
      <c r="D22" s="6">
        <v>250843.29</v>
      </c>
      <c r="E22" s="6">
        <f>193283.52+16858.48</f>
        <v>210142</v>
      </c>
      <c r="F22" s="6">
        <v>45546.9571</v>
      </c>
    </row>
    <row r="23" spans="1:7">
      <c r="A23" s="2" t="s">
        <v>30</v>
      </c>
      <c r="B23" s="3" t="s">
        <v>31</v>
      </c>
      <c r="C23" s="6">
        <v>40485.554499999998</v>
      </c>
      <c r="D23" s="6">
        <v>211754.3616</v>
      </c>
      <c r="E23" s="6">
        <v>202469.26</v>
      </c>
      <c r="F23" s="6">
        <f>46383.7077+3386.74</f>
        <v>49770.447699999997</v>
      </c>
    </row>
    <row r="24" spans="1:7" ht="30">
      <c r="A24" s="2" t="s">
        <v>32</v>
      </c>
      <c r="B24" s="3" t="s">
        <v>33</v>
      </c>
      <c r="C24" s="6">
        <v>114723.1802</v>
      </c>
      <c r="D24" s="6">
        <v>650080.272</v>
      </c>
      <c r="E24" s="6">
        <v>629594.94810000004</v>
      </c>
      <c r="F24" s="6">
        <v>135208.50409999999</v>
      </c>
    </row>
    <row r="25" spans="1:7">
      <c r="A25" s="2" t="s">
        <v>34</v>
      </c>
      <c r="B25" s="3" t="s">
        <v>35</v>
      </c>
      <c r="C25" s="6">
        <v>0</v>
      </c>
      <c r="D25" s="6">
        <v>125923.03200000001</v>
      </c>
      <c r="E25" s="6">
        <f>104892.5174</f>
        <v>104892.5174</v>
      </c>
      <c r="F25" s="6">
        <f>21030.5146</f>
        <v>21030.514599999999</v>
      </c>
    </row>
    <row r="26" spans="1:7">
      <c r="A26" s="3"/>
      <c r="B26" s="3" t="s">
        <v>36</v>
      </c>
      <c r="C26" s="6">
        <f>SUM(C15:C25)</f>
        <v>466345.7353</v>
      </c>
      <c r="D26" s="6">
        <f>SUM(D15:D25)</f>
        <v>3089058.5919999997</v>
      </c>
      <c r="E26" s="6">
        <f>SUM(E15:E25)</f>
        <v>2909074.4151999997</v>
      </c>
      <c r="F26" s="6">
        <f>SUM(F15:F25)</f>
        <v>646330.31599999999</v>
      </c>
    </row>
    <row r="27" spans="1:7">
      <c r="A27" s="3"/>
      <c r="B27" s="3" t="s">
        <v>37</v>
      </c>
      <c r="C27" s="7"/>
      <c r="D27" s="7"/>
      <c r="E27" s="6">
        <v>95.818741318314792</v>
      </c>
      <c r="F27" s="7"/>
    </row>
    <row r="30" spans="1:7" ht="60" customHeight="1">
      <c r="A30" s="25" t="s">
        <v>38</v>
      </c>
      <c r="B30" s="25"/>
      <c r="C30" s="25"/>
      <c r="D30" s="25"/>
      <c r="E30" s="25"/>
      <c r="F30" s="25"/>
      <c r="G30" s="1"/>
    </row>
    <row r="33" spans="1:7" ht="63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10</v>
      </c>
      <c r="B35" s="3" t="s">
        <v>39</v>
      </c>
      <c r="C35" s="6">
        <v>641627.37950000004</v>
      </c>
      <c r="D35" s="6">
        <v>4376324.0471999999</v>
      </c>
      <c r="E35" s="6">
        <v>3734024.8552999999</v>
      </c>
      <c r="F35" s="6">
        <v>990426.42139999999</v>
      </c>
    </row>
    <row r="36" spans="1:7">
      <c r="A36" s="2" t="s">
        <v>12</v>
      </c>
      <c r="B36" s="3" t="s">
        <v>40</v>
      </c>
      <c r="C36" s="6">
        <v>6269.1540999999997</v>
      </c>
      <c r="D36" s="6">
        <v>28218.807199999999</v>
      </c>
      <c r="E36" s="6">
        <v>28095.0121</v>
      </c>
      <c r="F36" s="6">
        <v>6392.9492</v>
      </c>
    </row>
    <row r="37" spans="1:7">
      <c r="A37" s="2" t="s">
        <v>22</v>
      </c>
      <c r="B37" s="3" t="s">
        <v>41</v>
      </c>
      <c r="C37" s="6">
        <v>155306.23620000001</v>
      </c>
      <c r="D37" s="6">
        <v>1333531.2620999999</v>
      </c>
      <c r="E37" s="6">
        <v>1208215.4944</v>
      </c>
      <c r="F37" s="6">
        <v>280622.00390000001</v>
      </c>
    </row>
    <row r="38" spans="1:7">
      <c r="A38" s="2" t="s">
        <v>24</v>
      </c>
      <c r="B38" s="3" t="s">
        <v>42</v>
      </c>
      <c r="C38" s="6">
        <v>480051.98920000001</v>
      </c>
      <c r="D38" s="6">
        <v>3014573.9778999998</v>
      </c>
      <c r="E38" s="6">
        <v>2497714.3487999998</v>
      </c>
      <c r="F38" s="6">
        <v>703411.46829999995</v>
      </c>
    </row>
    <row r="39" spans="1:7">
      <c r="C39" s="8"/>
      <c r="D39" s="8"/>
      <c r="E39" s="8"/>
      <c r="F39" s="8"/>
    </row>
    <row r="40" spans="1:7">
      <c r="A40" s="3"/>
      <c r="B40" s="3" t="s">
        <v>36</v>
      </c>
      <c r="C40" s="6">
        <v>641627.37950000004</v>
      </c>
      <c r="D40" s="6">
        <v>4376324.0471999999</v>
      </c>
      <c r="E40" s="6">
        <v>3734024.8552999999</v>
      </c>
      <c r="F40" s="6">
        <v>990426.42140000011</v>
      </c>
    </row>
    <row r="41" spans="1:7">
      <c r="A41" s="3"/>
      <c r="B41" s="3" t="s">
        <v>37</v>
      </c>
      <c r="C41" s="7"/>
      <c r="D41" s="7"/>
      <c r="E41" s="6">
        <v>85.323317355556725</v>
      </c>
      <c r="F41" s="7"/>
    </row>
    <row r="42" spans="1:7">
      <c r="A42" s="9"/>
      <c r="B42" s="9"/>
      <c r="C42" s="10"/>
      <c r="D42" s="10"/>
      <c r="E42" s="11"/>
      <c r="F42" s="10"/>
    </row>
    <row r="43" spans="1:7">
      <c r="A43" s="9"/>
      <c r="B43" s="9"/>
      <c r="C43" s="10"/>
      <c r="D43" s="10"/>
      <c r="E43" s="11"/>
      <c r="F43" s="10"/>
    </row>
    <row r="44" spans="1:7">
      <c r="A44" s="9"/>
      <c r="B44" s="9"/>
      <c r="C44" s="10"/>
      <c r="D44" s="10"/>
      <c r="E44" s="11"/>
      <c r="F44" s="10"/>
    </row>
    <row r="46" spans="1:7" ht="60" customHeight="1">
      <c r="A46" s="25" t="s">
        <v>43</v>
      </c>
      <c r="B46" s="25"/>
      <c r="C46" s="25"/>
      <c r="D46" s="25"/>
      <c r="E46" s="25"/>
      <c r="F46" s="25"/>
      <c r="G46" s="1"/>
    </row>
    <row r="48" spans="1:7" ht="39.950000000000003" customHeight="1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</row>
    <row r="49" spans="1:6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s="22" customFormat="1">
      <c r="A50" s="21">
        <v>1</v>
      </c>
      <c r="B50" s="21" t="s">
        <v>27</v>
      </c>
      <c r="C50" s="21">
        <f>-510438</f>
        <v>-510438</v>
      </c>
      <c r="D50" s="21" t="s">
        <v>50</v>
      </c>
      <c r="E50" s="21"/>
      <c r="F50" s="21">
        <f>C50+D50</f>
        <v>-254087</v>
      </c>
    </row>
    <row r="51" spans="1:6" s="22" customFormat="1">
      <c r="A51" s="21">
        <v>2</v>
      </c>
      <c r="B51" s="21" t="s">
        <v>51</v>
      </c>
      <c r="C51" s="21">
        <v>0</v>
      </c>
      <c r="D51" s="21">
        <v>0</v>
      </c>
      <c r="E51" s="21"/>
      <c r="F51" s="21">
        <v>0</v>
      </c>
    </row>
    <row r="52" spans="1:6" s="19" customFormat="1">
      <c r="A52" s="18"/>
      <c r="B52" s="18" t="s">
        <v>52</v>
      </c>
      <c r="C52" s="18">
        <f>C50</f>
        <v>-510438</v>
      </c>
      <c r="D52" s="18" t="str">
        <f>D50</f>
        <v>256 351</v>
      </c>
      <c r="E52" s="18"/>
      <c r="F52" s="18">
        <f>F50</f>
        <v>-254087</v>
      </c>
    </row>
    <row r="54" spans="1:6" ht="60" customHeight="1">
      <c r="A54" s="25" t="s">
        <v>53</v>
      </c>
      <c r="B54" s="24"/>
      <c r="C54" s="24"/>
      <c r="D54" s="24"/>
      <c r="E54" s="24"/>
      <c r="F54" s="24"/>
    </row>
    <row r="56" spans="1:6" ht="39.950000000000003" customHeight="1">
      <c r="A56" s="2" t="s">
        <v>44</v>
      </c>
      <c r="B56" s="2" t="s">
        <v>45</v>
      </c>
      <c r="C56" s="2" t="s">
        <v>54</v>
      </c>
      <c r="D56" s="2" t="s">
        <v>55</v>
      </c>
      <c r="E56" s="2" t="s">
        <v>48</v>
      </c>
    </row>
    <row r="57" spans="1:6">
      <c r="A57" s="2">
        <v>1</v>
      </c>
      <c r="B57" s="3"/>
      <c r="C57" s="2"/>
      <c r="D57" s="4"/>
      <c r="E57" s="2"/>
    </row>
    <row r="59" spans="1:6" ht="60" customHeight="1">
      <c r="A59" s="23" t="s">
        <v>129</v>
      </c>
      <c r="B59" s="24"/>
      <c r="C59" s="24"/>
      <c r="D59" s="24"/>
      <c r="E59" s="24"/>
      <c r="F59" s="24"/>
    </row>
    <row r="61" spans="1:6" ht="39.950000000000003" customHeight="1">
      <c r="A61" s="2" t="s">
        <v>44</v>
      </c>
      <c r="B61" s="2" t="s">
        <v>45</v>
      </c>
      <c r="C61" s="2" t="s">
        <v>54</v>
      </c>
      <c r="D61" s="2" t="s">
        <v>55</v>
      </c>
      <c r="E61" s="2" t="s">
        <v>48</v>
      </c>
    </row>
    <row r="62" spans="1:6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6">
      <c r="A63" s="2">
        <v>1</v>
      </c>
      <c r="B63" s="12" t="s">
        <v>130</v>
      </c>
      <c r="C63" s="2" t="s">
        <v>56</v>
      </c>
      <c r="D63" s="2">
        <v>44</v>
      </c>
      <c r="E63" s="2" t="s">
        <v>57</v>
      </c>
    </row>
    <row r="64" spans="1:6">
      <c r="A64" s="2">
        <v>2</v>
      </c>
      <c r="B64" s="3" t="s">
        <v>58</v>
      </c>
      <c r="C64" s="2" t="s">
        <v>59</v>
      </c>
      <c r="D64" s="2">
        <v>6</v>
      </c>
      <c r="E64" s="2" t="s">
        <v>60</v>
      </c>
    </row>
    <row r="65" spans="1:6">
      <c r="A65" s="2"/>
      <c r="B65" s="2" t="s">
        <v>52</v>
      </c>
      <c r="C65" s="2"/>
      <c r="D65" s="2"/>
      <c r="E65" s="2" t="s">
        <v>61</v>
      </c>
    </row>
    <row r="66" spans="1:6" ht="21">
      <c r="A66" s="14" t="s">
        <v>132</v>
      </c>
      <c r="B66" s="15" t="s">
        <v>133</v>
      </c>
      <c r="C66" s="13"/>
      <c r="D66" s="13"/>
      <c r="E66" s="13"/>
    </row>
    <row r="68" spans="1:6" ht="60" customHeight="1">
      <c r="A68" s="23" t="s">
        <v>131</v>
      </c>
      <c r="B68" s="24"/>
      <c r="C68" s="24"/>
      <c r="D68" s="24"/>
      <c r="E68" s="24"/>
      <c r="F68" s="24"/>
    </row>
    <row r="70" spans="1:6" ht="39.950000000000003" customHeight="1">
      <c r="A70" s="2" t="s">
        <v>44</v>
      </c>
      <c r="B70" s="2" t="s">
        <v>45</v>
      </c>
      <c r="C70" s="2" t="s">
        <v>54</v>
      </c>
      <c r="D70" s="2" t="s">
        <v>55</v>
      </c>
      <c r="E70" s="2" t="s">
        <v>48</v>
      </c>
    </row>
    <row r="71" spans="1:6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6">
      <c r="A72" s="2"/>
      <c r="B72" s="20" t="s">
        <v>145</v>
      </c>
      <c r="C72" s="2"/>
      <c r="D72" s="2"/>
      <c r="E72" s="17"/>
    </row>
    <row r="73" spans="1:6">
      <c r="A73" s="2">
        <v>1</v>
      </c>
      <c r="B73" s="3" t="s">
        <v>146</v>
      </c>
      <c r="C73" s="2" t="s">
        <v>138</v>
      </c>
      <c r="D73" s="2">
        <v>3</v>
      </c>
      <c r="E73" s="2"/>
    </row>
    <row r="74" spans="1:6">
      <c r="A74" s="2">
        <v>2</v>
      </c>
      <c r="B74" s="3" t="s">
        <v>139</v>
      </c>
      <c r="C74" s="2" t="s">
        <v>140</v>
      </c>
      <c r="D74" s="2">
        <v>180</v>
      </c>
      <c r="E74" s="2" t="s">
        <v>147</v>
      </c>
    </row>
    <row r="75" spans="1:6">
      <c r="A75" s="2"/>
      <c r="B75" s="3"/>
      <c r="C75" s="2"/>
      <c r="D75" s="2"/>
      <c r="E75" s="2"/>
    </row>
    <row r="76" spans="1:6">
      <c r="A76" s="2">
        <v>1</v>
      </c>
      <c r="B76" s="3" t="s">
        <v>141</v>
      </c>
      <c r="C76" s="2" t="s">
        <v>140</v>
      </c>
      <c r="D76" s="2">
        <v>1</v>
      </c>
      <c r="E76" s="2"/>
    </row>
    <row r="77" spans="1:6">
      <c r="A77" s="2">
        <v>2</v>
      </c>
      <c r="B77" s="3" t="s">
        <v>142</v>
      </c>
      <c r="C77" s="2" t="s">
        <v>59</v>
      </c>
      <c r="D77" s="2">
        <v>7</v>
      </c>
      <c r="E77" s="2"/>
    </row>
    <row r="78" spans="1:6" ht="30">
      <c r="A78" s="2">
        <v>3</v>
      </c>
      <c r="B78" s="3" t="s">
        <v>143</v>
      </c>
      <c r="C78" s="2" t="s">
        <v>144</v>
      </c>
      <c r="D78" s="2">
        <v>380</v>
      </c>
      <c r="E78" s="2"/>
    </row>
    <row r="79" spans="1:6">
      <c r="A79" s="2"/>
      <c r="B79" s="2" t="s">
        <v>52</v>
      </c>
      <c r="C79" s="2"/>
      <c r="D79" s="2"/>
      <c r="E79" s="2" t="s">
        <v>147</v>
      </c>
    </row>
    <row r="80" spans="1:6" ht="21">
      <c r="A80" s="14" t="s">
        <v>132</v>
      </c>
      <c r="B80" s="15" t="s">
        <v>133</v>
      </c>
    </row>
    <row r="82" spans="1:7" ht="60" customHeight="1">
      <c r="A82" s="25" t="s">
        <v>62</v>
      </c>
      <c r="B82" s="25"/>
      <c r="C82" s="25"/>
      <c r="D82" s="25"/>
      <c r="E82" s="25"/>
      <c r="F82" s="25"/>
      <c r="G82" s="1"/>
    </row>
    <row r="84" spans="1:7" ht="39.950000000000003" customHeight="1">
      <c r="A84" s="2" t="s">
        <v>4</v>
      </c>
      <c r="B84" s="2" t="s">
        <v>63</v>
      </c>
      <c r="C84" s="2" t="s">
        <v>64</v>
      </c>
    </row>
    <row r="85" spans="1:7">
      <c r="A85" s="2">
        <v>1</v>
      </c>
      <c r="B85" s="2">
        <v>2</v>
      </c>
      <c r="C85" s="2">
        <v>3</v>
      </c>
    </row>
    <row r="86" spans="1:7" ht="30">
      <c r="A86" s="2">
        <v>1</v>
      </c>
      <c r="B86" s="3" t="s">
        <v>65</v>
      </c>
      <c r="C86" s="2">
        <v>206</v>
      </c>
    </row>
    <row r="87" spans="1:7">
      <c r="A87" s="2" t="s">
        <v>66</v>
      </c>
      <c r="B87" s="3" t="s">
        <v>67</v>
      </c>
      <c r="C87" s="2">
        <v>3</v>
      </c>
    </row>
    <row r="88" spans="1:7">
      <c r="A88" s="2" t="s">
        <v>68</v>
      </c>
      <c r="B88" s="3" t="s">
        <v>69</v>
      </c>
      <c r="C88" s="2">
        <v>203</v>
      </c>
    </row>
    <row r="89" spans="1:7">
      <c r="A89" s="2">
        <v>2</v>
      </c>
      <c r="B89" s="3" t="s">
        <v>70</v>
      </c>
      <c r="C89" s="2">
        <v>22</v>
      </c>
    </row>
    <row r="90" spans="1:7">
      <c r="A90" s="2">
        <v>3</v>
      </c>
      <c r="B90" s="3" t="s">
        <v>71</v>
      </c>
      <c r="C90" s="2">
        <v>2</v>
      </c>
    </row>
    <row r="93" spans="1:7" ht="60" customHeight="1">
      <c r="A93" s="25" t="s">
        <v>72</v>
      </c>
      <c r="B93" s="24"/>
      <c r="C93" s="24"/>
      <c r="D93" s="24"/>
    </row>
    <row r="95" spans="1:7" ht="54" customHeight="1">
      <c r="A95" s="2" t="s">
        <v>44</v>
      </c>
      <c r="B95" s="2" t="s">
        <v>73</v>
      </c>
      <c r="C95" s="2" t="s">
        <v>74</v>
      </c>
      <c r="D95" s="2" t="s">
        <v>75</v>
      </c>
    </row>
    <row r="96" spans="1:7">
      <c r="A96" s="2">
        <v>1</v>
      </c>
      <c r="B96" s="2">
        <v>2</v>
      </c>
      <c r="C96" s="2">
        <v>3</v>
      </c>
      <c r="D96" s="2">
        <v>4</v>
      </c>
    </row>
    <row r="98" spans="1:6" ht="60" customHeight="1">
      <c r="A98" s="25" t="s">
        <v>76</v>
      </c>
      <c r="B98" s="24"/>
      <c r="C98" s="24"/>
      <c r="D98" s="24"/>
      <c r="E98" s="24"/>
      <c r="F98" s="24"/>
    </row>
    <row r="100" spans="1:6" ht="39.950000000000003" customHeight="1">
      <c r="A100" s="2" t="s">
        <v>44</v>
      </c>
      <c r="B100" s="2" t="s">
        <v>45</v>
      </c>
      <c r="C100" s="2" t="s">
        <v>54</v>
      </c>
      <c r="D100" s="2" t="s">
        <v>55</v>
      </c>
      <c r="E100" s="2" t="s">
        <v>48</v>
      </c>
    </row>
    <row r="101" spans="1:6">
      <c r="A101" s="2">
        <v>1</v>
      </c>
      <c r="B101" s="2">
        <v>2</v>
      </c>
      <c r="C101" s="2">
        <v>3</v>
      </c>
      <c r="D101" s="2">
        <v>4</v>
      </c>
      <c r="E101" s="2">
        <v>5</v>
      </c>
    </row>
    <row r="106" spans="1:6" ht="60" customHeight="1">
      <c r="A106" s="25" t="s">
        <v>77</v>
      </c>
      <c r="B106" s="24"/>
      <c r="C106" s="24"/>
      <c r="D106" s="24"/>
      <c r="E106" s="24"/>
      <c r="F106" s="24"/>
    </row>
    <row r="108" spans="1:6" ht="39.950000000000003" customHeight="1">
      <c r="A108" s="2" t="s">
        <v>44</v>
      </c>
      <c r="B108" s="2" t="s">
        <v>45</v>
      </c>
      <c r="C108" s="2" t="s">
        <v>54</v>
      </c>
      <c r="D108" s="2" t="s">
        <v>55</v>
      </c>
      <c r="E108" s="2" t="s">
        <v>48</v>
      </c>
    </row>
    <row r="109" spans="1:6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46:F46"/>
    <mergeCell ref="A68:F68"/>
    <mergeCell ref="A93:D93"/>
    <mergeCell ref="A98:F98"/>
    <mergeCell ref="A106:F106"/>
    <mergeCell ref="A1:F1"/>
    <mergeCell ref="A9:F9"/>
    <mergeCell ref="A30:F30"/>
    <mergeCell ref="A82:F82"/>
    <mergeCell ref="A54:F54"/>
    <mergeCell ref="A59:F59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9"/>
  <sheetViews>
    <sheetView showRuler="0" zoomScaleNormal="100" workbookViewId="0">
      <selection activeCell="F7" sqref="F7"/>
    </sheetView>
  </sheetViews>
  <sheetFormatPr defaultRowHeight="15"/>
  <cols>
    <col min="1" max="1" width="5" customWidth="1"/>
    <col min="2" max="3" width="14.42578125" customWidth="1"/>
    <col min="4" max="4" width="12.7109375" customWidth="1"/>
    <col min="5" max="5" width="12.28515625" customWidth="1"/>
    <col min="6" max="6" width="13.5703125" customWidth="1"/>
    <col min="7" max="7" width="12.42578125" customWidth="1"/>
    <col min="8" max="8" width="11" customWidth="1"/>
    <col min="9" max="9" width="20.140625" customWidth="1"/>
    <col min="10" max="10" width="15" customWidth="1"/>
  </cols>
  <sheetData>
    <row r="3" spans="1:10" ht="60" customHeight="1">
      <c r="A3" s="25" t="s">
        <v>78</v>
      </c>
      <c r="B3" s="25"/>
      <c r="C3" s="25"/>
      <c r="D3" s="25"/>
      <c r="E3" s="25"/>
      <c r="F3" s="25"/>
      <c r="G3" s="25"/>
      <c r="H3" s="25"/>
      <c r="I3" s="25"/>
      <c r="J3" s="1"/>
    </row>
    <row r="5" spans="1:10" ht="90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30">
      <c r="A7" s="2">
        <v>1</v>
      </c>
      <c r="B7" s="2" t="s">
        <v>88</v>
      </c>
      <c r="C7" s="2" t="s">
        <v>89</v>
      </c>
      <c r="D7" s="2" t="s">
        <v>90</v>
      </c>
      <c r="E7" s="2" t="s">
        <v>91</v>
      </c>
      <c r="F7" s="6">
        <v>1</v>
      </c>
      <c r="G7" s="2" t="s">
        <v>92</v>
      </c>
      <c r="H7" s="2" t="s">
        <v>93</v>
      </c>
      <c r="I7" s="2" t="s">
        <v>94</v>
      </c>
    </row>
    <row r="11" spans="1:10" ht="60" customHeight="1">
      <c r="A11" s="25" t="s">
        <v>95</v>
      </c>
      <c r="B11" s="24"/>
      <c r="C11" s="24"/>
      <c r="D11" s="24"/>
      <c r="E11" s="24"/>
    </row>
    <row r="13" spans="1:10" ht="39.950000000000003" customHeight="1">
      <c r="A13" s="2" t="s">
        <v>79</v>
      </c>
      <c r="B13" s="2" t="s">
        <v>96</v>
      </c>
      <c r="C13" s="2" t="s">
        <v>97</v>
      </c>
    </row>
    <row r="14" spans="1:10">
      <c r="A14" s="2">
        <v>1</v>
      </c>
      <c r="B14" s="2">
        <v>2</v>
      </c>
      <c r="C14" s="2">
        <v>3</v>
      </c>
    </row>
    <row r="15" spans="1:10">
      <c r="A15" s="2">
        <v>1</v>
      </c>
      <c r="B15" s="2">
        <v>4</v>
      </c>
      <c r="C15" s="2" t="s">
        <v>98</v>
      </c>
    </row>
    <row r="16" spans="1:10">
      <c r="A16" s="2">
        <v>2</v>
      </c>
      <c r="B16" s="2">
        <v>6</v>
      </c>
      <c r="C16" s="2" t="s">
        <v>99</v>
      </c>
    </row>
    <row r="17" spans="1:3">
      <c r="A17" s="2">
        <v>3</v>
      </c>
      <c r="B17" s="2">
        <v>7</v>
      </c>
      <c r="C17" s="2" t="s">
        <v>100</v>
      </c>
    </row>
    <row r="18" spans="1:3">
      <c r="A18" s="2">
        <v>4</v>
      </c>
      <c r="B18" s="2">
        <v>37</v>
      </c>
      <c r="C18" s="2" t="s">
        <v>101</v>
      </c>
    </row>
    <row r="19" spans="1:3">
      <c r="A19" s="2">
        <v>5</v>
      </c>
      <c r="B19" s="2">
        <v>44</v>
      </c>
      <c r="C19" s="2" t="s">
        <v>102</v>
      </c>
    </row>
    <row r="20" spans="1:3">
      <c r="A20" s="2">
        <v>6</v>
      </c>
      <c r="B20" s="2">
        <v>46</v>
      </c>
      <c r="C20" s="2" t="s">
        <v>103</v>
      </c>
    </row>
    <row r="21" spans="1:3">
      <c r="A21" s="2">
        <v>7</v>
      </c>
      <c r="B21" s="2">
        <v>64</v>
      </c>
      <c r="C21" s="2" t="s">
        <v>104</v>
      </c>
    </row>
    <row r="22" spans="1:3">
      <c r="A22" s="2">
        <v>8</v>
      </c>
      <c r="B22" s="2">
        <v>65</v>
      </c>
      <c r="C22" s="2" t="s">
        <v>105</v>
      </c>
    </row>
    <row r="23" spans="1:3">
      <c r="A23" s="2">
        <v>9</v>
      </c>
      <c r="B23" s="2">
        <v>68</v>
      </c>
      <c r="C23" s="2" t="s">
        <v>106</v>
      </c>
    </row>
    <row r="24" spans="1:3">
      <c r="A24" s="2">
        <v>10</v>
      </c>
      <c r="B24" s="2">
        <v>70</v>
      </c>
      <c r="C24" s="2" t="s">
        <v>107</v>
      </c>
    </row>
    <row r="25" spans="1:3">
      <c r="A25" s="2">
        <v>11</v>
      </c>
      <c r="B25" s="2">
        <v>75</v>
      </c>
      <c r="C25" s="2" t="s">
        <v>108</v>
      </c>
    </row>
    <row r="26" spans="1:3">
      <c r="A26" s="2">
        <v>12</v>
      </c>
      <c r="B26" s="2">
        <v>79</v>
      </c>
      <c r="C26" s="2" t="s">
        <v>109</v>
      </c>
    </row>
    <row r="27" spans="1:3">
      <c r="A27" s="2">
        <v>13</v>
      </c>
      <c r="B27" s="2">
        <v>83</v>
      </c>
      <c r="C27" s="2" t="s">
        <v>110</v>
      </c>
    </row>
    <row r="28" spans="1:3">
      <c r="A28" s="2">
        <v>14</v>
      </c>
      <c r="B28" s="2">
        <v>84</v>
      </c>
      <c r="C28" s="2" t="s">
        <v>111</v>
      </c>
    </row>
    <row r="29" spans="1:3">
      <c r="A29" s="2">
        <v>15</v>
      </c>
      <c r="B29" s="2">
        <v>106</v>
      </c>
      <c r="C29" s="2" t="s">
        <v>112</v>
      </c>
    </row>
    <row r="30" spans="1:3">
      <c r="A30" s="2">
        <v>16</v>
      </c>
      <c r="B30" s="2">
        <v>118</v>
      </c>
      <c r="C30" s="2" t="s">
        <v>113</v>
      </c>
    </row>
    <row r="31" spans="1:3">
      <c r="A31" s="2">
        <v>17</v>
      </c>
      <c r="B31" s="2">
        <v>122</v>
      </c>
      <c r="C31" s="2" t="s">
        <v>114</v>
      </c>
    </row>
    <row r="32" spans="1:3">
      <c r="A32" s="2">
        <v>18</v>
      </c>
      <c r="B32" s="2">
        <v>145</v>
      </c>
      <c r="C32" s="2" t="s">
        <v>115</v>
      </c>
    </row>
    <row r="33" spans="1:5">
      <c r="A33" s="2">
        <v>19</v>
      </c>
      <c r="B33" s="2">
        <v>146</v>
      </c>
      <c r="C33" s="2" t="s">
        <v>116</v>
      </c>
    </row>
    <row r="34" spans="1:5">
      <c r="A34" s="2">
        <v>20</v>
      </c>
      <c r="B34" s="2">
        <v>147</v>
      </c>
      <c r="C34" s="2" t="s">
        <v>117</v>
      </c>
    </row>
    <row r="35" spans="1:5">
      <c r="A35" s="2">
        <v>21</v>
      </c>
      <c r="B35" s="2">
        <v>156</v>
      </c>
      <c r="C35" s="2" t="s">
        <v>118</v>
      </c>
    </row>
    <row r="36" spans="1:5">
      <c r="A36" s="2">
        <v>22</v>
      </c>
      <c r="B36" s="2">
        <v>163</v>
      </c>
      <c r="C36" s="2" t="s">
        <v>119</v>
      </c>
    </row>
    <row r="37" spans="1:5">
      <c r="A37" s="2">
        <v>23</v>
      </c>
      <c r="B37" s="2">
        <v>164</v>
      </c>
      <c r="C37" s="2" t="s">
        <v>120</v>
      </c>
    </row>
    <row r="38" spans="1:5">
      <c r="A38" s="2">
        <v>24</v>
      </c>
      <c r="B38" s="2">
        <v>168</v>
      </c>
      <c r="C38" s="2" t="s">
        <v>121</v>
      </c>
    </row>
    <row r="39" spans="1:5">
      <c r="A39" s="2">
        <v>25</v>
      </c>
      <c r="B39" s="2">
        <v>172</v>
      </c>
      <c r="C39" s="2" t="s">
        <v>122</v>
      </c>
    </row>
    <row r="40" spans="1:5">
      <c r="A40" s="2">
        <v>26</v>
      </c>
      <c r="B40" s="2">
        <v>176</v>
      </c>
      <c r="C40" s="2" t="s">
        <v>123</v>
      </c>
    </row>
    <row r="41" spans="1:5">
      <c r="A41" s="2">
        <v>27</v>
      </c>
      <c r="B41" s="2">
        <v>182</v>
      </c>
      <c r="C41" s="2" t="s">
        <v>124</v>
      </c>
    </row>
    <row r="42" spans="1:5">
      <c r="A42" s="2">
        <v>28</v>
      </c>
      <c r="B42" s="2">
        <v>187</v>
      </c>
      <c r="C42" s="2" t="s">
        <v>125</v>
      </c>
    </row>
    <row r="43" spans="1:5">
      <c r="A43" s="2">
        <v>29</v>
      </c>
      <c r="B43" s="2">
        <v>189</v>
      </c>
      <c r="C43" s="2" t="s">
        <v>126</v>
      </c>
    </row>
    <row r="44" spans="1:5">
      <c r="A44" s="2">
        <v>30</v>
      </c>
      <c r="B44" s="2">
        <v>193</v>
      </c>
      <c r="C44" s="2" t="s">
        <v>127</v>
      </c>
    </row>
    <row r="45" spans="1:5">
      <c r="A45" s="2">
        <v>31</v>
      </c>
      <c r="B45" s="2">
        <v>216</v>
      </c>
      <c r="C45" s="2" t="s">
        <v>128</v>
      </c>
    </row>
    <row r="47" spans="1:5">
      <c r="A47" s="16" t="s">
        <v>134</v>
      </c>
      <c r="E47" s="16" t="s">
        <v>135</v>
      </c>
    </row>
    <row r="49" spans="1:5">
      <c r="A49" s="16" t="s">
        <v>136</v>
      </c>
      <c r="E49" s="16" t="s">
        <v>137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2015-03-30T04:52:27Z</cp:lastPrinted>
  <dcterms:created xsi:type="dcterms:W3CDTF">2015-03-18T16:22:54Z</dcterms:created>
  <dcterms:modified xsi:type="dcterms:W3CDTF">2015-11-24T09:34:33Z</dcterms:modified>
</cp:coreProperties>
</file>