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8" s="1"/>
  <c r="C17" l="1"/>
  <c r="C9"/>
  <c r="C12"/>
  <c r="C14"/>
  <c r="C16"/>
  <c r="C8"/>
  <c r="C7" s="1"/>
  <c r="C19" s="1"/>
  <c r="C11"/>
  <c r="C13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<sst xmlns="http://schemas.openxmlformats.org/spreadsheetml/2006/main" count="30" uniqueCount="30">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</sst>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66">
          <cell r="O166">
            <v>3651.4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6.85546875" style="8" customWidth="1"/>
    <col min="3" max="3" width="15.28515625" style="8" customWidth="1"/>
    <col min="4" max="6" width="9.140625" style="8"/>
    <col min="7" max="7" width="10.7109375" style="8" bestFit="1" customWidth="1"/>
    <col min="8" max="16384" width="9.140625" style="8"/>
  </cols>
  <sheetData>
    <row r="1" spans="1:3">
      <c r="A1" s="31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32"/>
      <c r="C3" s="38" t="s">
        <v>19</v>
      </c>
    </row>
    <row r="4" spans="1:3">
      <c r="A4" s="37"/>
      <c r="B4" s="33" t="s">
        <v>1</v>
      </c>
      <c r="C4" s="39"/>
    </row>
    <row r="5" spans="1:3" ht="9.75" customHeight="1">
      <c r="A5" s="37"/>
      <c r="B5" s="34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247236.29399999999</v>
      </c>
    </row>
    <row r="8" spans="1:3" ht="15.75" customHeight="1">
      <c r="A8" s="7" t="s">
        <v>3</v>
      </c>
      <c r="B8" s="24" t="s">
        <v>4</v>
      </c>
      <c r="C8" s="23">
        <f>1.41*9*C20+1.27*3*C20</f>
        <v>60248.1</v>
      </c>
    </row>
    <row r="9" spans="1:3" ht="15.75" customHeight="1">
      <c r="A9" s="7" t="s">
        <v>5</v>
      </c>
      <c r="B9" s="24" t="s">
        <v>6</v>
      </c>
      <c r="C9" s="23">
        <f>3.13*9*C20+2.85*3*C20</f>
        <v>134079.408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0" t="s">
        <v>14</v>
      </c>
      <c r="C11" s="26">
        <f>0.29*9*C20+0.26*3*C20</f>
        <v>12378.246000000001</v>
      </c>
    </row>
    <row r="12" spans="1:3" ht="15.75" customHeight="1">
      <c r="A12" s="7" t="s">
        <v>13</v>
      </c>
      <c r="B12" s="24" t="s">
        <v>21</v>
      </c>
      <c r="C12" s="23">
        <f>0.95*9*C20+0.85*3*C20</f>
        <v>40530.539999999994</v>
      </c>
    </row>
    <row r="13" spans="1:3">
      <c r="A13" s="5">
        <v>2</v>
      </c>
      <c r="B13" s="22" t="s">
        <v>7</v>
      </c>
      <c r="C13" s="11">
        <f>2.41*9*C20+2.16*3*C20</f>
        <v>102859.93800000001</v>
      </c>
    </row>
    <row r="14" spans="1:3">
      <c r="A14" s="5">
        <v>3</v>
      </c>
      <c r="B14" s="22" t="s">
        <v>8</v>
      </c>
      <c r="C14" s="11">
        <f>4.57*9*C20+4.14*3*C20</f>
        <v>195532.47000000003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61781.687999999995</v>
      </c>
    </row>
    <row r="17" spans="1:7">
      <c r="A17" s="5">
        <v>6</v>
      </c>
      <c r="B17" s="21" t="s">
        <v>10</v>
      </c>
      <c r="C17" s="6">
        <f>4.32*12*C20</f>
        <v>189288.57600000003</v>
      </c>
    </row>
    <row r="18" spans="1:7">
      <c r="A18" s="5">
        <v>7</v>
      </c>
      <c r="B18" s="22" t="s">
        <v>16</v>
      </c>
      <c r="C18" s="25">
        <f>1.7*9*C20+1.53*3*C20</f>
        <v>72626.34599999999</v>
      </c>
    </row>
    <row r="19" spans="1:7">
      <c r="A19" s="27">
        <v>8</v>
      </c>
      <c r="B19" s="21" t="s">
        <v>11</v>
      </c>
      <c r="C19" s="6">
        <f>C7+C13+C14+C16+C17+C18</f>
        <v>869325.31200000003</v>
      </c>
      <c r="G19" s="15"/>
    </row>
    <row r="20" spans="1:7">
      <c r="A20" s="27">
        <v>9</v>
      </c>
      <c r="B20" s="28" t="s">
        <v>20</v>
      </c>
      <c r="C20" s="20">
        <f>[1]Лист1!$O$166</f>
        <v>3651.4</v>
      </c>
      <c r="D20" s="15"/>
    </row>
    <row r="22" spans="1:7">
      <c r="A22" s="29"/>
      <c r="B22" s="29" t="s">
        <v>23</v>
      </c>
    </row>
    <row r="23" spans="1:7">
      <c r="B23" s="8" t="s">
        <v>24</v>
      </c>
    </row>
    <row r="24" spans="1:7">
      <c r="B24" s="8" t="s">
        <v>25</v>
      </c>
      <c r="C24" s="35">
        <v>739745</v>
      </c>
    </row>
    <row r="25" spans="1:7">
      <c r="B25" s="8" t="s">
        <v>26</v>
      </c>
      <c r="C25" s="36">
        <f>C19-C24</f>
        <v>129580.31200000003</v>
      </c>
    </row>
    <row r="26" spans="1:7">
      <c r="B26" s="8" t="s">
        <v>27</v>
      </c>
    </row>
    <row r="27" spans="1:7">
      <c r="B27" s="8" t="s">
        <v>28</v>
      </c>
    </row>
    <row r="28" spans="1:7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2014-11-27T05:44:58Z</dcterms:modified>
</cp:coreProperties>
</file>