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<sst xmlns="http://schemas.openxmlformats.org/spreadsheetml/2006/main" count="184" uniqueCount="136">
  <si>
    <t>Отчет об исполнении управляющей организацией договора управления дома 
 № 41 по ул. Пермякова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</si>
  <si>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</si>
  <si>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</si>
  <si>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</si>
  <si>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</si>
  <si>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</si>
  <si>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</si>
  <si>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</si>
  <si>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</si>
  <si>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</si>
  <si>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</si>
  <si>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</si>
  <si>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</si>
  <si>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</si>
  <si>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</si>
  <si>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</si>
  <si>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</si>
  <si>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</si>
  <si>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</si>
  <si>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</si>
  <si>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</si>
  <si>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</si>
  <si>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</si>
  <si>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</si>
  <si>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</si>
  <si>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</si>
  <si>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</si>
  <si>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</si>
  <si>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</si>
  <si>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</si>
  <si>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</si>
  <si>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</si>
  <si>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</si>
  <si>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</si>
  <si>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</si>
  <si>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</si>
  <si>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</si>
  <si>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</si>
  <si>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</si>
  <si>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</si>
  <si>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</si>
  <si>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</si>
  <si>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</si>
  <si>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</si>
  <si>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Дополнительные доходы</t>
  </si>
  <si>
    <t>ИТОГО</t>
  </si>
  <si>
    <t>4. Текущий ремонт, в т.ч.</t>
  </si>
  <si>
    <t>Ед.изм.</t>
  </si>
  <si>
    <t>Объем</t>
  </si>
  <si>
    <t>тепловые узлы</t>
  </si>
  <si>
    <t>шт</t>
  </si>
  <si>
    <t>40 416</t>
  </si>
  <si>
    <t>м2</t>
  </si>
  <si>
    <t>раз</t>
  </si>
  <si>
    <t>30 000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</si>
  <si>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</si>
  <si>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</si>
  <si>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</si>
  <si>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10 117</t>
  </si>
  <si>
    <t>Завоз песка в песочницы</t>
  </si>
  <si>
    <t>Ремонт ограждений и их покраска</t>
  </si>
  <si>
    <t>п.м.</t>
  </si>
  <si>
    <t>5 265</t>
  </si>
  <si>
    <t>Ремонт скамеек и их покраска</t>
  </si>
  <si>
    <t>Ремонт урн и их покраска</t>
  </si>
  <si>
    <t>1 994</t>
  </si>
  <si>
    <t>Побелка бордюров, расположенных на дворовой части</t>
  </si>
  <si>
    <t>74 587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</si>
  <si>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</si>
  <si>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</si>
  <si>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</si>
  <si>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</si>
  <si>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</si>
  <si>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</si>
  <si>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</si>
  <si>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</si>
  <si>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</si>
  <si>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</si>
  <si>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</si>
  <si>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</si>
  <si>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</si>
  <si>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</si>
  <si>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</si>
  <si>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</si>
  <si>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</si>
  <si>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</si>
  <si>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</si>
  <si>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</si>
  <si>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</si>
  <si>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</si>
  <si>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</si>
  <si>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</si>
  <si>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</si>
  <si>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</si>
  <si>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Дом</t>
  </si>
  <si>
    <t>ГВС</t>
  </si>
  <si>
    <t>Акт № 06.2014.GVS.88724</t>
  </si>
  <si>
    <t>14.06.2014 0:00-15.06.2014 6:00,23.06.2014 9:10-23.06.2014 14:00</t>
  </si>
  <si>
    <t>час.</t>
  </si>
  <si>
    <t>100%</t>
  </si>
  <si>
    <t>Тепло Тюмени</t>
  </si>
  <si>
    <t>10. Сведения о должниках на 01.01.2015</t>
  </si>
  <si>
    <t>Номер квартиры</t>
  </si>
  <si>
    <t>Сумма долга</t>
  </si>
  <si>
    <t>84 561</t>
  </si>
  <si>
    <t>164 684</t>
  </si>
  <si>
    <t>9 664</t>
  </si>
  <si>
    <t>7 513</t>
  </si>
  <si>
    <t>7 681</t>
  </si>
  <si>
    <t>11 181</t>
  </si>
  <si>
    <t>12 413</t>
  </si>
  <si>
    <t>94 662</t>
  </si>
  <si>
    <t>103 034</t>
  </si>
  <si>
    <t>6 213</t>
  </si>
  <si>
    <t>5 953</t>
  </si>
  <si>
    <t>82 295</t>
  </si>
  <si>
    <t>5 845</t>
  </si>
  <si>
    <t>межпанел.швы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</si>
  <si>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</si>
  <si>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</si>
  <si>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</si>
  <si>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</si>
  <si>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</si>
  <si>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</si>
  <si>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</si>
  <si>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</si>
  <si>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3.Накопительный резервный фонд (ремонт общего имущества, дополнительные доходы)</t>
  </si>
  <si>
    <t>Механизированная уборка</t>
  </si>
  <si>
    <t>24 320</t>
  </si>
  <si>
    <t xml:space="preserve">вывоз снега </t>
  </si>
  <si>
    <t>Фасад (м/сайдинг ВГ; фактурная отделка цоколя; козырьки из п/листа; крыльца; ОБ; ДБ ВГ и МК)</t>
  </si>
  <si>
    <t>ВГ-162,19м2;Ц-267,29м2; козырьки-133,12м2; крыльца (плитка тротуарная)-154,99м2; ограждения-22,83м;                                       ОБ ПВХ-44,58м2/32шт;                               ДБ-69,24м2/(7+8)шт;</t>
  </si>
  <si>
    <t xml:space="preserve">Электроснабжение (подвал, стояки, эл/щитовая, МОП)            </t>
  </si>
  <si>
    <t>3268,08м; дверки к щитам-40шт; а/выкл.25А-294шт, 40А-98шт; светильник светодиодн.-64шт; ВРУ 1-11-10-2шт; ВРУ 1-48-03-2шт; счетчик Меркурий-4шт</t>
  </si>
  <si>
    <t>Подвальное помещение (отмостка,продухи)</t>
  </si>
  <si>
    <t>отмостка-251,54м2;                                         ОБ ПВХ-11,02м2/38шт;                                     Ж-11,45м2/38шт;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</si>
</sst>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  <numFmt numFmtId="167" formatCode="0.0"/>
  </numFmts>
  <fonts count="40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vertical="center" wrapText="1"/>
    </xf>
    <xf numFmtId="0" fontId="21" fillId="33" borderId="12" xfId="0" applyFont="1" applyFill="1" applyBorder="1" applyAlignment="1">
      <alignment horizontal="left" vertical="center" wrapText="1"/>
    </xf>
    <xf numFmtId="0" fontId="22" fillId="0" borderId="12" xfId="0" applyFont="1" applyBorder="1" applyAlignment="1">
      <alignment vertical="center" wrapText="1"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1" fontId="21" fillId="34" borderId="12" xfId="0" applyNumberFormat="1" applyFont="1" applyFill="1" applyBorder="1" applyAlignment="1">
      <alignment horizontal="center" vertical="center"/>
    </xf>
    <xf numFmtId="1" fontId="21" fillId="0" borderId="12" xfId="0" applyNumberFormat="1" applyFont="1" applyBorder="1" applyAlignment="1">
      <alignment horizontal="center" vertical="center"/>
    </xf>
    <xf numFmtId="1" fontId="0" fillId="0" borderId="12" xfId="0" applyNumberFormat="1" applyFill="1" applyBorder="1" applyAlignment="1" applyProtection="1">
      <alignment horizont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workbookViewId="0" topLeftCell="A125">
      <selection activeCell="C131" sqref="C131"/>
    </sheetView>
  </sheetViews>
  <sheetFormatPr defaultColWidth="9.140625" defaultRowHeight="15"/>
  <cols>
    <col min="1" max="1" width="7.57421875" style="0" customWidth="1"/>
    <col min="2" max="2" width="47.57421875" style="0" customWidth="1"/>
    <col min="3" max="6" width="18.421875" style="0" customWidth="1"/>
    <col min="7" max="7" width="20.00390625" style="0" customWidth="1"/>
  </cols>
  <sheetData>
    <row r="1" spans="1:7" ht="166.5" customHeight="1">
      <c r="A1" s="17" t="s">
        <v>0</v>
      </c>
      <c r="B1" s="17"/>
      <c r="C1" s="17"/>
      <c r="D1" s="17"/>
      <c r="E1" s="17"/>
      <c r="F1" s="17"/>
      <c r="G1" s="1"/>
    </row>
    <row r="6" spans="2:3" ht="18.75">
      <c r="B6" s="5" t="s">
        <v>1</v>
      </c>
      <c r="C6" s="5">
        <v>1975</v>
      </c>
    </row>
    <row r="7" spans="2:3" ht="18.75">
      <c r="B7" s="5" t="s">
        <v>2</v>
      </c>
      <c r="C7" s="5">
        <v>5280.95</v>
      </c>
    </row>
    <row r="9" spans="1:7" ht="60" customHeight="1">
      <c r="A9" s="18" t="s">
        <v>3</v>
      </c>
      <c r="B9" s="18"/>
      <c r="C9" s="18"/>
      <c r="D9" s="18"/>
      <c r="E9" s="18"/>
      <c r="F9" s="18"/>
      <c r="G9" s="1"/>
    </row>
    <row r="11" spans="1:6" ht="65.2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f>C25</f>
        <v>327003.7375</v>
      </c>
      <c r="D13" s="6">
        <f>D25</f>
        <v>1327874.697</v>
      </c>
      <c r="E13" s="6">
        <f>E25</f>
        <v>1225270.6263000001</v>
      </c>
      <c r="F13" s="6">
        <f>F25</f>
        <v>429608.18549999996</v>
      </c>
    </row>
    <row r="14" spans="1:6" ht="45">
      <c r="A14" s="2" t="s">
        <v>12</v>
      </c>
      <c r="B14" s="3" t="s">
        <v>13</v>
      </c>
      <c r="C14" s="6">
        <v>112941.1702</v>
      </c>
      <c r="D14" s="6">
        <v>429718.036</v>
      </c>
      <c r="E14" s="6">
        <v>406334.8146</v>
      </c>
      <c r="F14" s="6">
        <v>136324.3916</v>
      </c>
    </row>
    <row r="15" spans="1:6" ht="15">
      <c r="A15" s="2" t="s">
        <v>14</v>
      </c>
      <c r="B15" s="3" t="s">
        <v>15</v>
      </c>
      <c r="C15" s="6">
        <v>29110.4209</v>
      </c>
      <c r="D15" s="6">
        <v>96819.777</v>
      </c>
      <c r="E15" s="6">
        <v>93238.981</v>
      </c>
      <c r="F15" s="6">
        <v>32691.2169</v>
      </c>
    </row>
    <row r="16" spans="1:6" ht="15">
      <c r="A16" s="2" t="s">
        <v>16</v>
      </c>
      <c r="B16" s="3" t="s">
        <v>17</v>
      </c>
      <c r="C16" s="6">
        <v>47575.9021</v>
      </c>
      <c r="D16" s="6">
        <v>153772.587</v>
      </c>
      <c r="E16" s="6">
        <v>148439.5253</v>
      </c>
      <c r="F16" s="6">
        <v>52908.9638</v>
      </c>
    </row>
    <row r="17" spans="1:6" ht="30">
      <c r="A17" s="2" t="s">
        <v>18</v>
      </c>
      <c r="B17" s="3" t="s">
        <v>19</v>
      </c>
      <c r="C17" s="6">
        <v>18636.2605</v>
      </c>
      <c r="D17" s="6">
        <v>67084.994</v>
      </c>
      <c r="E17" s="6">
        <v>63737.2912</v>
      </c>
      <c r="F17" s="6">
        <v>21983.9633</v>
      </c>
    </row>
    <row r="18" spans="1:6" ht="30">
      <c r="A18" s="2" t="s">
        <v>20</v>
      </c>
      <c r="B18" s="3" t="s">
        <v>22</v>
      </c>
      <c r="C18" s="6">
        <v>1021.489</v>
      </c>
      <c r="D18" s="6">
        <v>1898.427</v>
      </c>
      <c r="E18" s="6">
        <v>1959.7738</v>
      </c>
      <c r="F18" s="6">
        <v>960.1422</v>
      </c>
    </row>
    <row r="19" spans="1:6" ht="15">
      <c r="A19" s="2" t="s">
        <v>21</v>
      </c>
      <c r="B19" s="3" t="s">
        <v>23</v>
      </c>
      <c r="C19" s="6">
        <v>16597.0977</v>
      </c>
      <c r="D19" s="6">
        <v>110142.251</v>
      </c>
      <c r="E19" s="6">
        <v>98959.2433</v>
      </c>
      <c r="F19" s="6">
        <v>27780.1054</v>
      </c>
    </row>
    <row r="20" spans="1:6" ht="15">
      <c r="A20" s="2" t="s">
        <v>24</v>
      </c>
      <c r="B20" s="3" t="s">
        <v>25</v>
      </c>
      <c r="C20" s="6">
        <v>54351.5613</v>
      </c>
      <c r="D20" s="6">
        <v>177819.329</v>
      </c>
      <c r="E20" s="6">
        <v>171637.5044</v>
      </c>
      <c r="F20" s="6">
        <v>60533.3859</v>
      </c>
    </row>
    <row r="21" spans="1:6" ht="15">
      <c r="A21" s="2" t="s">
        <v>26</v>
      </c>
      <c r="B21" s="3" t="s">
        <v>27</v>
      </c>
      <c r="C21" s="6">
        <v>138425.8886</v>
      </c>
      <c r="D21" s="6">
        <v>453091.244</v>
      </c>
      <c r="E21" s="6">
        <v>437364.4264</v>
      </c>
      <c r="F21" s="6">
        <v>154152.7062</v>
      </c>
    </row>
    <row r="22" spans="1:6" ht="15">
      <c r="A22" s="2">
        <v>4</v>
      </c>
      <c r="B22" s="3" t="s">
        <v>28</v>
      </c>
      <c r="C22" s="6">
        <f>38811.9168-46259.02</f>
        <v>-7447.103199999998</v>
      </c>
      <c r="D22" s="6">
        <v>115538.02</v>
      </c>
      <c r="E22" s="6">
        <v>71799.48</v>
      </c>
      <c r="F22" s="6">
        <f>36291.8141</f>
        <v>36291.8141</v>
      </c>
    </row>
    <row r="23" spans="1:6" ht="15">
      <c r="A23" s="2">
        <v>5</v>
      </c>
      <c r="B23" s="3" t="s">
        <v>29</v>
      </c>
      <c r="C23" s="6">
        <v>28732.2206</v>
      </c>
      <c r="D23" s="6">
        <v>94673.808</v>
      </c>
      <c r="E23" s="6">
        <v>92346.5204</v>
      </c>
      <c r="F23" s="6">
        <v>31059.5082</v>
      </c>
    </row>
    <row r="24" spans="1:6" ht="15">
      <c r="A24" s="2">
        <v>6</v>
      </c>
      <c r="B24" s="3" t="s">
        <v>30</v>
      </c>
      <c r="C24" s="6">
        <v>0</v>
      </c>
      <c r="D24" s="6">
        <v>57034.26</v>
      </c>
      <c r="E24" s="6">
        <f>45787.8805</f>
        <v>45787.8805</v>
      </c>
      <c r="F24" s="6">
        <f>11246.3795</f>
        <v>11246.3795</v>
      </c>
    </row>
    <row r="25" spans="1:6" ht="15">
      <c r="A25" s="3"/>
      <c r="B25" s="3" t="s">
        <v>31</v>
      </c>
      <c r="C25" s="6">
        <f>SUM(C15:C24)</f>
        <v>327003.7375</v>
      </c>
      <c r="D25" s="6">
        <f>SUM(D15:D24)</f>
        <v>1327874.697</v>
      </c>
      <c r="E25" s="6">
        <f>SUM(E15:E24)</f>
        <v>1225270.6263000001</v>
      </c>
      <c r="F25" s="6">
        <f>SUM(F15:F24)</f>
        <v>429608.18549999996</v>
      </c>
    </row>
    <row r="26" spans="1:6" ht="15">
      <c r="A26" s="3"/>
      <c r="B26" s="3" t="s">
        <v>32</v>
      </c>
      <c r="C26" s="7"/>
      <c r="D26" s="7"/>
      <c r="E26" s="6">
        <v>95.60356416786404</v>
      </c>
      <c r="F26" s="7"/>
    </row>
    <row r="29" spans="1:7" ht="60" customHeight="1">
      <c r="A29" s="18" t="s">
        <v>33</v>
      </c>
      <c r="B29" s="18"/>
      <c r="C29" s="18"/>
      <c r="D29" s="18"/>
      <c r="E29" s="18"/>
      <c r="F29" s="18"/>
      <c r="G29" s="1"/>
    </row>
    <row r="32" spans="1:6" ht="71.25" customHeight="1">
      <c r="A32" s="2" t="s">
        <v>4</v>
      </c>
      <c r="B32" s="2" t="s">
        <v>5</v>
      </c>
      <c r="C32" s="2" t="s">
        <v>6</v>
      </c>
      <c r="D32" s="2" t="s">
        <v>7</v>
      </c>
      <c r="E32" s="2" t="s">
        <v>8</v>
      </c>
      <c r="F32" s="2" t="s">
        <v>9</v>
      </c>
    </row>
    <row r="33" spans="1:6" ht="15">
      <c r="A33" s="2">
        <v>1</v>
      </c>
      <c r="B33" s="2">
        <v>2</v>
      </c>
      <c r="C33" s="2">
        <v>3</v>
      </c>
      <c r="D33" s="2">
        <v>4</v>
      </c>
      <c r="E33" s="2">
        <v>5</v>
      </c>
      <c r="F33" s="2">
        <v>6</v>
      </c>
    </row>
    <row r="34" spans="1:6" ht="15">
      <c r="A34" s="2" t="s">
        <v>10</v>
      </c>
      <c r="B34" s="3" t="s">
        <v>34</v>
      </c>
      <c r="C34" s="6">
        <v>345295.4008</v>
      </c>
      <c r="D34" s="6">
        <v>1653758.077</v>
      </c>
      <c r="E34" s="6">
        <v>1286875.7722</v>
      </c>
      <c r="F34" s="6">
        <v>560205.8656</v>
      </c>
    </row>
    <row r="35" spans="1:6" ht="15">
      <c r="A35" s="2" t="s">
        <v>12</v>
      </c>
      <c r="B35" s="3" t="s">
        <v>35</v>
      </c>
      <c r="C35" s="6">
        <v>3313.574</v>
      </c>
      <c r="D35" s="6">
        <v>9403.4744</v>
      </c>
      <c r="E35" s="6">
        <v>10237.0352</v>
      </c>
      <c r="F35" s="6">
        <v>2480.0132</v>
      </c>
    </row>
    <row r="36" spans="1:6" ht="15">
      <c r="A36" s="2" t="s">
        <v>24</v>
      </c>
      <c r="B36" s="3" t="s">
        <v>36</v>
      </c>
      <c r="C36" s="6">
        <v>0</v>
      </c>
      <c r="D36" s="6">
        <v>184935.2593</v>
      </c>
      <c r="E36" s="6">
        <v>103157.2746</v>
      </c>
      <c r="F36" s="6">
        <v>81777.9847</v>
      </c>
    </row>
    <row r="37" spans="1:6" ht="15">
      <c r="A37" s="2" t="s">
        <v>26</v>
      </c>
      <c r="B37" s="3" t="s">
        <v>37</v>
      </c>
      <c r="C37" s="6">
        <v>341981.8268</v>
      </c>
      <c r="D37" s="6">
        <v>1459419.3433</v>
      </c>
      <c r="E37" s="6">
        <v>1173481.4624</v>
      </c>
      <c r="F37" s="6">
        <v>475947.8677</v>
      </c>
    </row>
    <row r="38" spans="3:6" ht="15">
      <c r="C38" s="8"/>
      <c r="D38" s="8"/>
      <c r="E38" s="8"/>
      <c r="F38" s="8"/>
    </row>
    <row r="39" spans="1:6" ht="15">
      <c r="A39" s="3"/>
      <c r="B39" s="3" t="s">
        <v>31</v>
      </c>
      <c r="C39" s="6">
        <v>345295.4008</v>
      </c>
      <c r="D39" s="6">
        <v>1653758.077</v>
      </c>
      <c r="E39" s="6">
        <v>1286875.7722</v>
      </c>
      <c r="F39" s="6">
        <v>560205.8656</v>
      </c>
    </row>
    <row r="40" spans="1:6" ht="15">
      <c r="A40" s="3"/>
      <c r="B40" s="3" t="s">
        <v>32</v>
      </c>
      <c r="C40" s="7"/>
      <c r="D40" s="7"/>
      <c r="E40" s="6">
        <v>77.81523731297247</v>
      </c>
      <c r="F40" s="7"/>
    </row>
    <row r="41" spans="1:6" ht="15">
      <c r="A41" s="9"/>
      <c r="B41" s="9"/>
      <c r="C41" s="10"/>
      <c r="D41" s="10"/>
      <c r="E41" s="11"/>
      <c r="F41" s="10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7" spans="1:7" ht="60" customHeight="1">
      <c r="A47" s="20" t="s">
        <v>126</v>
      </c>
      <c r="B47" s="18"/>
      <c r="C47" s="18"/>
      <c r="D47" s="18"/>
      <c r="E47" s="18"/>
      <c r="F47" s="18"/>
      <c r="G47" s="1"/>
    </row>
    <row r="49" spans="1:6" ht="39.75" customHeight="1">
      <c r="A49" s="2" t="s">
        <v>38</v>
      </c>
      <c r="B49" s="2" t="s">
        <v>39</v>
      </c>
      <c r="C49" s="2" t="s">
        <v>40</v>
      </c>
      <c r="D49" s="2" t="s">
        <v>41</v>
      </c>
      <c r="E49" s="2" t="s">
        <v>42</v>
      </c>
      <c r="F49" s="2" t="s">
        <v>43</v>
      </c>
    </row>
    <row r="50" spans="1:6" ht="15">
      <c r="A50" s="2">
        <v>1</v>
      </c>
      <c r="B50" s="2">
        <v>2</v>
      </c>
      <c r="C50" s="2">
        <v>3</v>
      </c>
      <c r="D50" s="2">
        <v>4</v>
      </c>
      <c r="E50" s="2">
        <v>5</v>
      </c>
      <c r="F50" s="2">
        <v>6</v>
      </c>
    </row>
    <row r="51" spans="1:6" ht="15">
      <c r="A51" s="2">
        <v>1</v>
      </c>
      <c r="B51" s="24" t="s">
        <v>23</v>
      </c>
      <c r="C51" s="2"/>
      <c r="D51" s="6">
        <f>E19</f>
        <v>98959.2433</v>
      </c>
      <c r="E51" s="2"/>
      <c r="F51" s="2"/>
    </row>
    <row r="52" spans="1:6" ht="15">
      <c r="A52" s="2">
        <v>2</v>
      </c>
      <c r="B52" s="2" t="s">
        <v>44</v>
      </c>
      <c r="C52" s="2">
        <v>-4487</v>
      </c>
      <c r="D52" s="2">
        <v>0</v>
      </c>
      <c r="E52" s="2"/>
      <c r="F52" s="2">
        <f>C52</f>
        <v>-4487</v>
      </c>
    </row>
    <row r="53" spans="1:6" s="23" customFormat="1" ht="15">
      <c r="A53" s="21"/>
      <c r="B53" s="21" t="s">
        <v>45</v>
      </c>
      <c r="C53" s="21">
        <f>C52</f>
        <v>-4487</v>
      </c>
      <c r="D53" s="22">
        <f>D51</f>
        <v>98959.2433</v>
      </c>
      <c r="E53" s="21"/>
      <c r="F53" s="21">
        <f>F52</f>
        <v>-4487</v>
      </c>
    </row>
    <row r="55" spans="1:6" ht="60" customHeight="1">
      <c r="A55" s="18" t="s">
        <v>46</v>
      </c>
      <c r="B55" s="19"/>
      <c r="C55" s="19"/>
      <c r="D55" s="19"/>
      <c r="E55" s="19"/>
      <c r="F55" s="19"/>
    </row>
    <row r="57" spans="1:5" ht="39.75" customHeight="1">
      <c r="A57" s="2" t="s">
        <v>38</v>
      </c>
      <c r="B57" s="2" t="s">
        <v>39</v>
      </c>
      <c r="C57" s="2" t="s">
        <v>47</v>
      </c>
      <c r="D57" s="2" t="s">
        <v>48</v>
      </c>
      <c r="E57" s="2" t="s">
        <v>42</v>
      </c>
    </row>
    <row r="58" spans="1:5" ht="15">
      <c r="A58" s="2">
        <v>1</v>
      </c>
      <c r="B58" s="2">
        <v>2</v>
      </c>
      <c r="C58" s="2">
        <v>3</v>
      </c>
      <c r="D58" s="2">
        <v>4</v>
      </c>
      <c r="E58" s="2">
        <v>5</v>
      </c>
    </row>
    <row r="59" spans="1:5" ht="15">
      <c r="A59" s="2">
        <v>1</v>
      </c>
      <c r="B59" s="3"/>
      <c r="C59" s="2"/>
      <c r="D59" s="4"/>
      <c r="E59" s="2"/>
    </row>
    <row r="61" spans="1:6" ht="60" customHeight="1">
      <c r="A61" s="20" t="s">
        <v>118</v>
      </c>
      <c r="B61" s="19"/>
      <c r="C61" s="19"/>
      <c r="D61" s="19"/>
      <c r="E61" s="19"/>
      <c r="F61" s="19"/>
    </row>
    <row r="63" spans="1:5" ht="39.75" customHeight="1">
      <c r="A63" s="2" t="s">
        <v>38</v>
      </c>
      <c r="B63" s="2" t="s">
        <v>39</v>
      </c>
      <c r="C63" s="2" t="s">
        <v>47</v>
      </c>
      <c r="D63" s="2" t="s">
        <v>48</v>
      </c>
      <c r="E63" s="2" t="s">
        <v>42</v>
      </c>
    </row>
    <row r="64" spans="1:5" ht="15">
      <c r="A64" s="2">
        <v>1</v>
      </c>
      <c r="B64" s="2">
        <v>2</v>
      </c>
      <c r="C64" s="2">
        <v>3</v>
      </c>
      <c r="D64" s="2">
        <v>4</v>
      </c>
      <c r="E64" s="2">
        <v>5</v>
      </c>
    </row>
    <row r="65" spans="1:5" ht="15">
      <c r="A65" s="2">
        <v>1</v>
      </c>
      <c r="B65" s="12" t="s">
        <v>117</v>
      </c>
      <c r="C65" s="2" t="s">
        <v>52</v>
      </c>
      <c r="D65" s="2">
        <v>20</v>
      </c>
      <c r="E65" s="2">
        <f>D65*458.5</f>
        <v>9170</v>
      </c>
    </row>
    <row r="66" spans="1:5" ht="15">
      <c r="A66" s="2">
        <v>2</v>
      </c>
      <c r="B66" s="3" t="s">
        <v>49</v>
      </c>
      <c r="C66" s="2" t="s">
        <v>50</v>
      </c>
      <c r="D66" s="2">
        <v>4</v>
      </c>
      <c r="E66" s="2" t="s">
        <v>51</v>
      </c>
    </row>
    <row r="67" spans="1:5" ht="15">
      <c r="A67" s="2"/>
      <c r="B67" s="2" t="s">
        <v>45</v>
      </c>
      <c r="C67" s="2"/>
      <c r="D67" s="2"/>
      <c r="E67" s="2">
        <f>E66+E65</f>
        <v>49586</v>
      </c>
    </row>
    <row r="68" spans="1:5" ht="21">
      <c r="A68" s="14" t="s">
        <v>120</v>
      </c>
      <c r="B68" s="15" t="s">
        <v>121</v>
      </c>
      <c r="C68" s="13"/>
      <c r="D68" s="13"/>
      <c r="E68" s="13"/>
    </row>
    <row r="70" spans="1:6" ht="60" customHeight="1">
      <c r="A70" s="20" t="s">
        <v>119</v>
      </c>
      <c r="B70" s="19"/>
      <c r="C70" s="19"/>
      <c r="D70" s="19"/>
      <c r="E70" s="19"/>
      <c r="F70" s="19"/>
    </row>
    <row r="72" spans="1:5" ht="39.75" customHeight="1">
      <c r="A72" s="2" t="s">
        <v>38</v>
      </c>
      <c r="B72" s="2" t="s">
        <v>39</v>
      </c>
      <c r="C72" s="2" t="s">
        <v>47</v>
      </c>
      <c r="D72" s="2" t="s">
        <v>48</v>
      </c>
      <c r="E72" s="2" t="s">
        <v>42</v>
      </c>
    </row>
    <row r="73" spans="1:5" ht="15">
      <c r="A73" s="2">
        <v>1</v>
      </c>
      <c r="B73" s="2">
        <v>2</v>
      </c>
      <c r="C73" s="2">
        <v>3</v>
      </c>
      <c r="D73" s="2">
        <v>4</v>
      </c>
      <c r="E73" s="2">
        <v>5</v>
      </c>
    </row>
    <row r="74" spans="1:5" ht="15">
      <c r="A74" s="2"/>
      <c r="B74" s="25" t="s">
        <v>129</v>
      </c>
      <c r="C74" s="2"/>
      <c r="D74" s="2"/>
      <c r="E74" s="2"/>
    </row>
    <row r="75" spans="1:5" ht="15">
      <c r="A75" s="2">
        <v>1</v>
      </c>
      <c r="B75" s="3" t="s">
        <v>127</v>
      </c>
      <c r="C75" s="2" t="s">
        <v>53</v>
      </c>
      <c r="D75" s="2">
        <v>8</v>
      </c>
      <c r="E75" s="2" t="s">
        <v>54</v>
      </c>
    </row>
    <row r="76" spans="1:5" ht="15">
      <c r="A76" s="2">
        <v>2</v>
      </c>
      <c r="B76" s="3" t="s">
        <v>55</v>
      </c>
      <c r="C76" s="2" t="s">
        <v>56</v>
      </c>
      <c r="D76" s="2">
        <v>128</v>
      </c>
      <c r="E76" s="2" t="s">
        <v>128</v>
      </c>
    </row>
    <row r="77" spans="1:5" ht="15">
      <c r="A77" s="2"/>
      <c r="B77" s="3"/>
      <c r="C77" s="2"/>
      <c r="D77" s="2"/>
      <c r="E77" s="2"/>
    </row>
    <row r="78" spans="1:5" ht="45">
      <c r="A78" s="2">
        <v>1</v>
      </c>
      <c r="B78" s="3" t="s">
        <v>57</v>
      </c>
      <c r="C78" s="2" t="s">
        <v>50</v>
      </c>
      <c r="D78" s="2"/>
      <c r="E78" s="2" t="s">
        <v>58</v>
      </c>
    </row>
    <row r="79" spans="1:5" ht="15">
      <c r="A79" s="2">
        <v>2</v>
      </c>
      <c r="B79" s="3" t="s">
        <v>59</v>
      </c>
      <c r="C79" s="2" t="s">
        <v>56</v>
      </c>
      <c r="D79" s="2">
        <v>2</v>
      </c>
      <c r="E79" s="2">
        <v>965</v>
      </c>
    </row>
    <row r="80" spans="1:5" ht="15">
      <c r="A80" s="2">
        <v>3</v>
      </c>
      <c r="B80" s="3" t="s">
        <v>60</v>
      </c>
      <c r="C80" s="2" t="s">
        <v>61</v>
      </c>
      <c r="D80" s="2">
        <v>97</v>
      </c>
      <c r="E80" s="2" t="s">
        <v>62</v>
      </c>
    </row>
    <row r="81" spans="1:5" ht="15">
      <c r="A81" s="2">
        <v>4</v>
      </c>
      <c r="B81" s="3" t="s">
        <v>63</v>
      </c>
      <c r="C81" s="2" t="s">
        <v>50</v>
      </c>
      <c r="D81" s="2">
        <v>2</v>
      </c>
      <c r="E81" s="2">
        <v>944</v>
      </c>
    </row>
    <row r="82" spans="1:5" ht="15">
      <c r="A82" s="2">
        <v>5</v>
      </c>
      <c r="B82" s="3" t="s">
        <v>64</v>
      </c>
      <c r="C82" s="2" t="s">
        <v>50</v>
      </c>
      <c r="D82" s="2">
        <v>10</v>
      </c>
      <c r="E82" s="2" t="s">
        <v>65</v>
      </c>
    </row>
    <row r="83" spans="1:5" ht="30">
      <c r="A83" s="2">
        <v>6</v>
      </c>
      <c r="B83" s="3" t="s">
        <v>66</v>
      </c>
      <c r="C83" s="2" t="s">
        <v>61</v>
      </c>
      <c r="D83" s="2">
        <v>180</v>
      </c>
      <c r="E83" s="2">
        <v>981</v>
      </c>
    </row>
    <row r="84" spans="1:5" ht="15">
      <c r="A84" s="2"/>
      <c r="B84" s="2" t="s">
        <v>45</v>
      </c>
      <c r="C84" s="2"/>
      <c r="D84" s="2"/>
      <c r="E84" s="2" t="s">
        <v>67</v>
      </c>
    </row>
    <row r="85" spans="1:2" ht="21">
      <c r="A85" s="14" t="s">
        <v>120</v>
      </c>
      <c r="B85" s="15" t="s">
        <v>121</v>
      </c>
    </row>
    <row r="86" spans="1:2" ht="21">
      <c r="A86" s="14"/>
      <c r="B86" s="15"/>
    </row>
    <row r="87" spans="1:2" ht="21">
      <c r="A87" s="14"/>
      <c r="B87" s="15"/>
    </row>
    <row r="88" spans="1:2" ht="21">
      <c r="A88" s="14"/>
      <c r="B88" s="15"/>
    </row>
    <row r="89" spans="1:2" ht="21">
      <c r="A89" s="14"/>
      <c r="B89" s="15"/>
    </row>
    <row r="90" spans="1:2" ht="21">
      <c r="A90" s="14"/>
      <c r="B90" s="15"/>
    </row>
    <row r="91" spans="1:2" ht="21">
      <c r="A91" s="14"/>
      <c r="B91" s="15"/>
    </row>
    <row r="92" spans="1:2" ht="21">
      <c r="A92" s="14"/>
      <c r="B92" s="15"/>
    </row>
    <row r="93" spans="1:2" ht="21">
      <c r="A93" s="14"/>
      <c r="B93" s="15"/>
    </row>
    <row r="94" spans="1:2" ht="21">
      <c r="A94" s="14"/>
      <c r="B94" s="15"/>
    </row>
    <row r="95" spans="1:2" ht="21">
      <c r="A95" s="14"/>
      <c r="B95" s="15"/>
    </row>
    <row r="96" spans="1:2" ht="21">
      <c r="A96" s="14"/>
      <c r="B96" s="15"/>
    </row>
    <row r="98" spans="1:7" ht="60" customHeight="1">
      <c r="A98" s="18" t="s">
        <v>68</v>
      </c>
      <c r="B98" s="18"/>
      <c r="C98" s="18"/>
      <c r="D98" s="18"/>
      <c r="E98" s="18"/>
      <c r="F98" s="18"/>
      <c r="G98" s="1"/>
    </row>
    <row r="100" spans="1:3" ht="39.75" customHeight="1">
      <c r="A100" s="2" t="s">
        <v>4</v>
      </c>
      <c r="B100" s="2" t="s">
        <v>69</v>
      </c>
      <c r="C100" s="2" t="s">
        <v>70</v>
      </c>
    </row>
    <row r="101" spans="1:3" ht="15">
      <c r="A101" s="2">
        <v>1</v>
      </c>
      <c r="B101" s="2">
        <v>2</v>
      </c>
      <c r="C101" s="2">
        <v>3</v>
      </c>
    </row>
    <row r="102" spans="1:3" ht="30">
      <c r="A102" s="2">
        <v>1</v>
      </c>
      <c r="B102" s="3" t="s">
        <v>71</v>
      </c>
      <c r="C102" s="2">
        <v>308</v>
      </c>
    </row>
    <row r="103" spans="1:3" ht="15">
      <c r="A103" s="2" t="s">
        <v>72</v>
      </c>
      <c r="B103" s="3" t="s">
        <v>73</v>
      </c>
      <c r="C103" s="2">
        <v>11</v>
      </c>
    </row>
    <row r="104" spans="1:3" ht="15">
      <c r="A104" s="2" t="s">
        <v>74</v>
      </c>
      <c r="B104" s="3" t="s">
        <v>75</v>
      </c>
      <c r="C104" s="2">
        <v>297</v>
      </c>
    </row>
    <row r="105" spans="1:3" ht="15">
      <c r="A105" s="2">
        <v>2</v>
      </c>
      <c r="B105" s="3" t="s">
        <v>76</v>
      </c>
      <c r="C105" s="2">
        <v>31</v>
      </c>
    </row>
    <row r="106" spans="1:3" ht="15">
      <c r="A106" s="2">
        <v>3</v>
      </c>
      <c r="B106" s="3" t="s">
        <v>77</v>
      </c>
      <c r="C106" s="2">
        <v>5</v>
      </c>
    </row>
    <row r="109" spans="1:4" ht="60" customHeight="1">
      <c r="A109" s="18" t="s">
        <v>78</v>
      </c>
      <c r="B109" s="19"/>
      <c r="C109" s="19"/>
      <c r="D109" s="19"/>
    </row>
    <row r="111" spans="1:4" ht="63.75" customHeight="1">
      <c r="A111" s="2" t="s">
        <v>38</v>
      </c>
      <c r="B111" s="2" t="s">
        <v>79</v>
      </c>
      <c r="C111" s="2" t="s">
        <v>80</v>
      </c>
      <c r="D111" s="2" t="s">
        <v>81</v>
      </c>
    </row>
    <row r="112" spans="1:4" ht="15">
      <c r="A112" s="2">
        <v>1</v>
      </c>
      <c r="B112" s="2">
        <v>2</v>
      </c>
      <c r="C112" s="2">
        <v>3</v>
      </c>
      <c r="D112" s="2">
        <v>4</v>
      </c>
    </row>
    <row r="114" spans="1:6" ht="60" customHeight="1">
      <c r="A114" s="18" t="s">
        <v>82</v>
      </c>
      <c r="B114" s="19"/>
      <c r="C114" s="19"/>
      <c r="D114" s="19"/>
      <c r="E114" s="19"/>
      <c r="F114" s="19"/>
    </row>
    <row r="116" spans="1:5" ht="39.75" customHeight="1">
      <c r="A116" s="2" t="s">
        <v>38</v>
      </c>
      <c r="B116" s="2" t="s">
        <v>39</v>
      </c>
      <c r="C116" s="2" t="s">
        <v>47</v>
      </c>
      <c r="D116" s="2" t="s">
        <v>48</v>
      </c>
      <c r="E116" s="2" t="s">
        <v>42</v>
      </c>
    </row>
    <row r="117" spans="1:5" ht="15">
      <c r="A117" s="2">
        <v>1</v>
      </c>
      <c r="B117" s="2">
        <v>2</v>
      </c>
      <c r="C117" s="2">
        <v>3</v>
      </c>
      <c r="D117" s="2">
        <v>4</v>
      </c>
      <c r="E117" s="2">
        <v>5</v>
      </c>
    </row>
    <row r="122" spans="1:6" ht="60" customHeight="1">
      <c r="A122" s="18" t="s">
        <v>83</v>
      </c>
      <c r="B122" s="19"/>
      <c r="C122" s="19"/>
      <c r="D122" s="19"/>
      <c r="E122" s="19"/>
      <c r="F122" s="19"/>
    </row>
    <row r="124" spans="1:4" ht="39.75" customHeight="1">
      <c r="A124" s="2" t="s">
        <v>38</v>
      </c>
      <c r="B124" s="2" t="s">
        <v>39</v>
      </c>
      <c r="C124" s="2" t="s">
        <v>48</v>
      </c>
      <c r="D124" s="2" t="s">
        <v>42</v>
      </c>
    </row>
    <row r="125" spans="1:4" ht="15">
      <c r="A125" s="26">
        <v>1</v>
      </c>
      <c r="B125" s="26">
        <v>2</v>
      </c>
      <c r="C125" s="26">
        <v>4</v>
      </c>
      <c r="D125" s="26">
        <v>5</v>
      </c>
    </row>
    <row r="126" spans="1:4" ht="114.75">
      <c r="A126" s="28">
        <v>1</v>
      </c>
      <c r="B126" s="29" t="s">
        <v>130</v>
      </c>
      <c r="C126" s="32" t="s">
        <v>131</v>
      </c>
      <c r="D126" s="35">
        <f>2578424.32*1.18</f>
        <v>3042540.6975999996</v>
      </c>
    </row>
    <row r="127" spans="1:4" ht="114.75">
      <c r="A127" s="34">
        <v>2</v>
      </c>
      <c r="B127" s="30" t="s">
        <v>132</v>
      </c>
      <c r="C127" s="32" t="s">
        <v>133</v>
      </c>
      <c r="D127" s="35">
        <f>(1181591.55+207541.85)*1.18</f>
        <v>1639177.412</v>
      </c>
    </row>
    <row r="128" spans="1:4" ht="51">
      <c r="A128" s="34">
        <v>3</v>
      </c>
      <c r="B128" s="31" t="s">
        <v>134</v>
      </c>
      <c r="C128" s="32" t="s">
        <v>135</v>
      </c>
      <c r="D128" s="36">
        <f>(348435.72+5465.87)*1.18</f>
        <v>417603.87619999994</v>
      </c>
    </row>
    <row r="129" spans="1:4" ht="15">
      <c r="A129" s="27"/>
      <c r="B129" s="33" t="s">
        <v>45</v>
      </c>
      <c r="C129" s="27"/>
      <c r="D129" s="37">
        <f>SUM(D126:D128)</f>
        <v>5099321.9858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09:D109"/>
    <mergeCell ref="A114:F114"/>
    <mergeCell ref="A122:F122"/>
    <mergeCell ref="A1:F1"/>
    <mergeCell ref="A9:F9"/>
    <mergeCell ref="A29:F29"/>
    <mergeCell ref="A47:F47"/>
    <mergeCell ref="A98:F98"/>
    <mergeCell ref="A55:F55"/>
    <mergeCell ref="A61:F61"/>
    <mergeCell ref="A70:F70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1"/>
  <sheetViews>
    <sheetView tabSelected="1" workbookViewId="0" topLeftCell="A1">
      <selection activeCell="F7" sqref="F7"/>
    </sheetView>
  </sheetViews>
  <sheetFormatPr defaultColWidth="9.140625" defaultRowHeight="15"/>
  <cols>
    <col min="1" max="1" width="5.00390625" style="0" customWidth="1"/>
    <col min="2" max="2" width="10.00390625" style="0" customWidth="1"/>
    <col min="3" max="3" width="16.28125" style="0" customWidth="1"/>
    <col min="4" max="4" width="12.421875" style="0" customWidth="1"/>
    <col min="5" max="5" width="23.00390625" style="0" customWidth="1"/>
    <col min="6" max="6" width="13.28125" style="0" customWidth="1"/>
    <col min="7" max="7" width="13.00390625" style="0" customWidth="1"/>
    <col min="8" max="8" width="10.28125" style="0" customWidth="1"/>
    <col min="9" max="9" width="23.140625" style="0" customWidth="1"/>
    <col min="10" max="10" width="15.00390625" style="0" customWidth="1"/>
  </cols>
  <sheetData>
    <row r="3" spans="1:10" ht="60" customHeight="1">
      <c r="A3" s="18" t="s">
        <v>84</v>
      </c>
      <c r="B3" s="18"/>
      <c r="C3" s="18"/>
      <c r="D3" s="18"/>
      <c r="E3" s="18"/>
      <c r="F3" s="18"/>
      <c r="G3" s="18"/>
      <c r="H3" s="18"/>
      <c r="I3" s="18"/>
      <c r="J3" s="1"/>
    </row>
    <row r="5" spans="1:9" ht="90">
      <c r="A5" s="2" t="s">
        <v>85</v>
      </c>
      <c r="B5" s="2" t="s">
        <v>86</v>
      </c>
      <c r="C5" s="2" t="s">
        <v>87</v>
      </c>
      <c r="D5" s="2" t="s">
        <v>88</v>
      </c>
      <c r="E5" s="2" t="s">
        <v>89</v>
      </c>
      <c r="F5" s="2" t="s">
        <v>90</v>
      </c>
      <c r="G5" s="2" t="s">
        <v>91</v>
      </c>
      <c r="H5" s="2" t="s">
        <v>92</v>
      </c>
      <c r="I5" s="2" t="s">
        <v>93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60">
      <c r="A7" s="2">
        <v>1</v>
      </c>
      <c r="B7" s="2" t="s">
        <v>94</v>
      </c>
      <c r="C7" s="2" t="s">
        <v>95</v>
      </c>
      <c r="D7" s="2" t="s">
        <v>96</v>
      </c>
      <c r="E7" s="2" t="s">
        <v>97</v>
      </c>
      <c r="F7" s="6">
        <v>27</v>
      </c>
      <c r="G7" s="2" t="s">
        <v>98</v>
      </c>
      <c r="H7" s="2" t="s">
        <v>99</v>
      </c>
      <c r="I7" s="2" t="s">
        <v>100</v>
      </c>
    </row>
    <row r="11" spans="1:5" ht="60" customHeight="1">
      <c r="A11" s="18" t="s">
        <v>101</v>
      </c>
      <c r="B11" s="19"/>
      <c r="C11" s="19"/>
      <c r="D11" s="19"/>
      <c r="E11" s="19"/>
    </row>
    <row r="13" spans="1:3" ht="39.75" customHeight="1">
      <c r="A13" s="2" t="s">
        <v>85</v>
      </c>
      <c r="B13" s="2" t="s">
        <v>102</v>
      </c>
      <c r="C13" s="2" t="s">
        <v>103</v>
      </c>
    </row>
    <row r="14" spans="1:3" ht="15">
      <c r="A14" s="2">
        <v>1</v>
      </c>
      <c r="B14" s="2">
        <v>2</v>
      </c>
      <c r="C14" s="2">
        <v>3</v>
      </c>
    </row>
    <row r="15" spans="1:3" ht="15">
      <c r="A15" s="2">
        <v>1</v>
      </c>
      <c r="B15" s="2">
        <v>1</v>
      </c>
      <c r="C15" s="2" t="s">
        <v>104</v>
      </c>
    </row>
    <row r="16" spans="1:3" ht="15">
      <c r="A16" s="2">
        <v>2</v>
      </c>
      <c r="B16" s="2">
        <v>5</v>
      </c>
      <c r="C16" s="2" t="s">
        <v>105</v>
      </c>
    </row>
    <row r="17" spans="1:3" ht="15">
      <c r="A17" s="2">
        <v>3</v>
      </c>
      <c r="B17" s="2">
        <v>9</v>
      </c>
      <c r="C17" s="2" t="s">
        <v>106</v>
      </c>
    </row>
    <row r="18" spans="1:3" ht="15">
      <c r="A18" s="2">
        <v>4</v>
      </c>
      <c r="B18" s="2">
        <v>13</v>
      </c>
      <c r="C18" s="2" t="s">
        <v>107</v>
      </c>
    </row>
    <row r="19" spans="1:3" ht="15">
      <c r="A19" s="2">
        <v>5</v>
      </c>
      <c r="B19" s="2">
        <v>15</v>
      </c>
      <c r="C19" s="2" t="s">
        <v>108</v>
      </c>
    </row>
    <row r="20" spans="1:3" ht="15">
      <c r="A20" s="2">
        <v>6</v>
      </c>
      <c r="B20" s="2">
        <v>19</v>
      </c>
      <c r="C20" s="2" t="s">
        <v>109</v>
      </c>
    </row>
    <row r="21" spans="1:3" ht="15">
      <c r="A21" s="2">
        <v>7</v>
      </c>
      <c r="B21" s="2">
        <v>28</v>
      </c>
      <c r="C21" s="2" t="s">
        <v>110</v>
      </c>
    </row>
    <row r="22" spans="1:3" ht="15">
      <c r="A22" s="2">
        <v>8</v>
      </c>
      <c r="B22" s="2">
        <v>50</v>
      </c>
      <c r="C22" s="2" t="s">
        <v>111</v>
      </c>
    </row>
    <row r="23" spans="1:3" ht="15">
      <c r="A23" s="2">
        <v>9</v>
      </c>
      <c r="B23" s="2">
        <v>53</v>
      </c>
      <c r="C23" s="2" t="s">
        <v>112</v>
      </c>
    </row>
    <row r="24" spans="1:3" ht="15">
      <c r="A24" s="2">
        <v>10</v>
      </c>
      <c r="B24" s="2">
        <v>78</v>
      </c>
      <c r="C24" s="2" t="s">
        <v>113</v>
      </c>
    </row>
    <row r="25" spans="1:3" ht="15">
      <c r="A25" s="2">
        <v>11</v>
      </c>
      <c r="B25" s="2">
        <v>95</v>
      </c>
      <c r="C25" s="2" t="s">
        <v>114</v>
      </c>
    </row>
    <row r="26" spans="1:3" ht="15">
      <c r="A26" s="2">
        <v>12</v>
      </c>
      <c r="B26" s="2">
        <v>96</v>
      </c>
      <c r="C26" s="2" t="s">
        <v>115</v>
      </c>
    </row>
    <row r="27" spans="1:3" ht="15">
      <c r="A27" s="2">
        <v>13</v>
      </c>
      <c r="B27" s="2">
        <v>98</v>
      </c>
      <c r="C27" s="2" t="s">
        <v>116</v>
      </c>
    </row>
    <row r="29" spans="1:5" ht="15">
      <c r="A29" s="16" t="s">
        <v>122</v>
      </c>
      <c r="E29" s="16" t="s">
        <v>123</v>
      </c>
    </row>
    <row r="31" spans="1:5" ht="15">
      <c r="A31" s="16" t="s">
        <v>124</v>
      </c>
      <c r="E31" s="16" t="s">
        <v>125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1:E11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2015-03-30T08:58:55Z</cp:lastPrinted>
  <dcterms:created xsi:type="dcterms:W3CDTF">2015-03-24T17:02:57Z</dcterms:created>
  <dcterms:modified xsi:type="dcterms:W3CDTF">2015-03-31T09:45:06Z</dcterms:modified>
  <cp:category/>
  <cp:version/>
  <cp:contentType/>
  <cp:contentStatus/>
</cp:coreProperties>
</file>