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<sst xmlns="http://schemas.openxmlformats.org/spreadsheetml/2006/main" count="30" uniqueCount="30">
  <si>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</si>
  <si>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</si>
  <si>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</si>
  <si>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</si>
  <si>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</si>
  <si>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</si>
  <si>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</si>
  <si>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</si>
  <si>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</si>
  <si>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</si>
  <si>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</si>
  <si>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</si>
  <si>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</si>
  <si>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</si>
  <si>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</si>
  <si>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</si>
  <si>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</si>
  <si>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</si>
  <si>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16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</si>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</sst>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4">
          <cell r="O34">
            <v>12264.01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4" sqref="J14"/>
    </sheetView>
  </sheetViews>
  <sheetFormatPr defaultRowHeight="15.75"/>
  <cols>
    <col min="1" max="1" width="5.42578125" style="10" customWidth="1"/>
    <col min="2" max="2" width="66.85546875" style="8" customWidth="1"/>
    <col min="3" max="3" width="11.5703125" style="8" customWidth="1"/>
    <col min="4" max="4" width="13" style="8" customWidth="1"/>
    <col min="5" max="16384" width="9.140625" style="8"/>
  </cols>
  <sheetData>
    <row r="1" spans="1:3">
      <c r="A1" s="27" t="s">
        <v>20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19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2">
        <f>C8+C9+C10+C11+C12</f>
        <v>672558.30839999998</v>
      </c>
    </row>
    <row r="8" spans="1:3" ht="15.75" customHeight="1">
      <c r="A8" s="7" t="s">
        <v>3</v>
      </c>
      <c r="B8" s="24" t="s">
        <v>4</v>
      </c>
      <c r="C8" s="26">
        <f>1.27*12*C20</f>
        <v>186903.51240000001</v>
      </c>
    </row>
    <row r="9" spans="1:3" ht="15.75" customHeight="1">
      <c r="A9" s="7" t="s">
        <v>5</v>
      </c>
      <c r="B9" s="24" t="s">
        <v>6</v>
      </c>
      <c r="C9" s="26">
        <f>2.03*12*C20</f>
        <v>298751.28360000002</v>
      </c>
    </row>
    <row r="10" spans="1:3" s="15" customFormat="1" ht="15.75" hidden="1" customHeight="1">
      <c r="A10" s="11"/>
      <c r="B10" s="18"/>
      <c r="C10" s="17"/>
    </row>
    <row r="11" spans="1:3" ht="15.75" customHeight="1">
      <c r="A11" s="7" t="s">
        <v>12</v>
      </c>
      <c r="B11" s="35" t="s">
        <v>14</v>
      </c>
      <c r="C11" s="34">
        <f>0.27*12*C20</f>
        <v>39735.392400000004</v>
      </c>
    </row>
    <row r="12" spans="1:3" s="9" customFormat="1" ht="18" customHeight="1">
      <c r="A12" s="7" t="s">
        <v>13</v>
      </c>
      <c r="B12" s="24" t="s">
        <v>22</v>
      </c>
      <c r="C12" s="26">
        <f>1*12*C20</f>
        <v>147168.12</v>
      </c>
    </row>
    <row r="13" spans="1:3">
      <c r="A13" s="5">
        <v>2</v>
      </c>
      <c r="B13" s="23" t="s">
        <v>7</v>
      </c>
      <c r="C13" s="12">
        <f>2.46*12*C20</f>
        <v>362033.57520000002</v>
      </c>
    </row>
    <row r="14" spans="1:3">
      <c r="A14" s="5">
        <v>3</v>
      </c>
      <c r="B14" s="23" t="s">
        <v>8</v>
      </c>
      <c r="C14" s="12">
        <f>4.75*12*C20</f>
        <v>699048.57000000007</v>
      </c>
    </row>
    <row r="15" spans="1:3" s="14" customFormat="1">
      <c r="A15" s="5">
        <v>4</v>
      </c>
      <c r="B15" s="19" t="s">
        <v>17</v>
      </c>
      <c r="C15" s="13"/>
    </row>
    <row r="16" spans="1:3">
      <c r="A16" s="5">
        <v>5</v>
      </c>
      <c r="B16" s="20" t="s">
        <v>9</v>
      </c>
      <c r="C16" s="21">
        <f>1.41*12*C20</f>
        <v>207507.04919999998</v>
      </c>
    </row>
    <row r="17" spans="1:4">
      <c r="A17" s="5">
        <v>6</v>
      </c>
      <c r="B17" s="22" t="s">
        <v>10</v>
      </c>
      <c r="C17" s="6">
        <f>4.32*12*C20</f>
        <v>635766.27840000007</v>
      </c>
    </row>
    <row r="18" spans="1:4">
      <c r="A18" s="5">
        <v>7</v>
      </c>
      <c r="B18" s="23" t="s">
        <v>16</v>
      </c>
      <c r="C18" s="25">
        <f>1.8*12*C20</f>
        <v>264902.61600000004</v>
      </c>
    </row>
    <row r="19" spans="1:4">
      <c r="A19" s="32">
        <v>8</v>
      </c>
      <c r="B19" s="22" t="s">
        <v>11</v>
      </c>
      <c r="C19" s="6">
        <f>C7+C13+C14+C16+C17+C18</f>
        <v>2841816.3972</v>
      </c>
    </row>
    <row r="20" spans="1:4">
      <c r="A20" s="32">
        <v>9</v>
      </c>
      <c r="B20" s="33" t="s">
        <v>21</v>
      </c>
      <c r="C20" s="21">
        <f>[1]Лист1!$O$34</f>
        <v>12264.01</v>
      </c>
      <c r="D20" s="16"/>
    </row>
    <row r="22" spans="1:4">
      <c r="A22" s="31"/>
      <c r="B22" s="31" t="s">
        <v>23</v>
      </c>
    </row>
    <row r="23" spans="1:4">
      <c r="B23" s="8" t="s">
        <v>24</v>
      </c>
    </row>
    <row r="24" spans="1:4">
      <c r="B24" s="8" t="s">
        <v>25</v>
      </c>
      <c r="C24" s="40">
        <v>2702708.79</v>
      </c>
    </row>
    <row r="25" spans="1:4">
      <c r="B25" s="8" t="s">
        <v>26</v>
      </c>
      <c r="C25" s="41">
        <f>C19-C24</f>
        <v>139107.60719999997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2014-11-27T10:29:59Z</dcterms:modified>
</cp:coreProperties>
</file>