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7" s="1"/>
  <c r="C8" l="1"/>
  <c r="C11"/>
  <c r="C13"/>
  <c r="C16"/>
  <c r="C18"/>
  <c r="C9"/>
  <c r="C12"/>
  <c r="C14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<sst xmlns="http://schemas.openxmlformats.org/spreadsheetml/2006/main" count="30" uniqueCount="30">
  <si>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</si>
  <si>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</si>
  <si>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</si>
  <si>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</si>
  <si>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</si>
  <si>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</si>
  <si>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</si>
  <si>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</si>
  <si>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</si>
  <si>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</si>
  <si>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</si>
  <si>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</si>
  <si>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</si>
  <si>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</si>
  <si>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</si>
  <si>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</si>
  <si>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</si>
  <si>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</si>
  <si>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Монтажников, 11</t>
  </si>
  <si>
    <t>План работ на 2012 год по содержанию и ремонту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</si>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</sst>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150">
          <cell r="O150">
            <v>15372.3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C24" sqref="C24:C25"/>
    </sheetView>
  </sheetViews>
  <sheetFormatPr defaultRowHeight="15.75"/>
  <cols>
    <col min="1" max="1" width="5.42578125" style="9" customWidth="1"/>
    <col min="2" max="2" width="68.7109375" style="8" customWidth="1"/>
    <col min="3" max="3" width="13.5703125" style="8" customWidth="1"/>
    <col min="4" max="4" width="14.42578125" style="8" customWidth="1"/>
    <col min="5" max="16384" width="9.140625" style="8"/>
  </cols>
  <sheetData>
    <row r="1" spans="1:3">
      <c r="A1" s="26" t="s">
        <v>19</v>
      </c>
    </row>
    <row r="2" spans="1:3">
      <c r="A2" s="1"/>
      <c r="B2" s="2" t="s">
        <v>18</v>
      </c>
      <c r="C2" s="2"/>
    </row>
    <row r="3" spans="1:3">
      <c r="A3" s="35" t="s">
        <v>0</v>
      </c>
      <c r="B3" s="27"/>
      <c r="C3" s="36" t="s">
        <v>20</v>
      </c>
    </row>
    <row r="4" spans="1:3">
      <c r="A4" s="35"/>
      <c r="B4" s="28" t="s">
        <v>1</v>
      </c>
      <c r="C4" s="37"/>
    </row>
    <row r="5" spans="1:3" ht="9.75" customHeight="1">
      <c r="A5" s="35"/>
      <c r="B5" s="29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798744.70799999998</v>
      </c>
    </row>
    <row r="8" spans="1:3" ht="15.75" customHeight="1">
      <c r="A8" s="7" t="s">
        <v>3</v>
      </c>
      <c r="B8" s="24" t="s">
        <v>4</v>
      </c>
      <c r="C8" s="23">
        <f>1.18*12*C20</f>
        <v>217671.76799999998</v>
      </c>
    </row>
    <row r="9" spans="1:3" ht="15.75" customHeight="1">
      <c r="A9" s="7" t="s">
        <v>5</v>
      </c>
      <c r="B9" s="24" t="s">
        <v>6</v>
      </c>
      <c r="C9" s="23">
        <f>1.79*12*C20</f>
        <v>330197.00400000002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0.41*12*C20</f>
        <v>75631.716</v>
      </c>
    </row>
    <row r="12" spans="1:3" ht="15.75" customHeight="1">
      <c r="A12" s="7" t="s">
        <v>13</v>
      </c>
      <c r="B12" s="24" t="s">
        <v>22</v>
      </c>
      <c r="C12" s="23">
        <f>0.95*12*C20</f>
        <v>175244.21999999997</v>
      </c>
    </row>
    <row r="13" spans="1:3">
      <c r="A13" s="5">
        <v>2</v>
      </c>
      <c r="B13" s="22" t="s">
        <v>7</v>
      </c>
      <c r="C13" s="11">
        <f>2.64*12*C20</f>
        <v>486994.46399999998</v>
      </c>
    </row>
    <row r="14" spans="1:3">
      <c r="A14" s="5">
        <v>3</v>
      </c>
      <c r="B14" s="22" t="s">
        <v>8</v>
      </c>
      <c r="C14" s="11">
        <f>5.2*12*C20</f>
        <v>959231.52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260099.31599999996</v>
      </c>
    </row>
    <row r="17" spans="1:4">
      <c r="A17" s="5">
        <v>6</v>
      </c>
      <c r="B17" s="21" t="s">
        <v>10</v>
      </c>
      <c r="C17" s="6">
        <f>4.32*12*C20</f>
        <v>796900.03200000001</v>
      </c>
    </row>
    <row r="18" spans="1:4">
      <c r="A18" s="5">
        <v>7</v>
      </c>
      <c r="B18" s="22" t="s">
        <v>16</v>
      </c>
      <c r="C18" s="25">
        <f>1.8*12*C20</f>
        <v>332041.68</v>
      </c>
    </row>
    <row r="19" spans="1:4">
      <c r="A19" s="30">
        <v>8</v>
      </c>
      <c r="B19" s="21" t="s">
        <v>11</v>
      </c>
      <c r="C19" s="6">
        <f>C7+C13+C14+C16+C17+C18</f>
        <v>3634011.72</v>
      </c>
    </row>
    <row r="20" spans="1:4">
      <c r="A20" s="30">
        <v>9</v>
      </c>
      <c r="B20" s="31" t="s">
        <v>21</v>
      </c>
      <c r="C20" s="20">
        <f>[1]Лист1!$O$150</f>
        <v>15372.3</v>
      </c>
      <c r="D20" s="15"/>
    </row>
    <row r="22" spans="1:4">
      <c r="A22" s="32"/>
      <c r="B22" s="32" t="s">
        <v>23</v>
      </c>
    </row>
    <row r="23" spans="1:4">
      <c r="B23" s="8" t="s">
        <v>24</v>
      </c>
    </row>
    <row r="24" spans="1:4">
      <c r="B24" s="8" t="s">
        <v>25</v>
      </c>
      <c r="C24" s="39">
        <v>3598276.25</v>
      </c>
    </row>
    <row r="25" spans="1:4">
      <c r="B25" s="8" t="s">
        <v>26</v>
      </c>
      <c r="C25" s="40">
        <f>C19-C24</f>
        <v>35735.470000000205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2014-11-27T10:04:50Z</dcterms:modified>
</cp:coreProperties>
</file>