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<sst xmlns="http://schemas.openxmlformats.org/spreadsheetml/2006/main" count="30" uniqueCount="30">
  <si>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</si>
  <si>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</si>
  <si>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</si>
  <si>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</si>
  <si>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</si>
  <si>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</si>
  <si>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</si>
  <si>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</si>
  <si>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</si>
  <si>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</si>
  <si>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</si>
  <si>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</si>
  <si>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</si>
  <si>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</si>
  <si>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</si>
  <si>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</si>
  <si>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</si>
  <si>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</si>
  <si>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23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</si>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</sst>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4">
          <cell r="O114">
            <v>3700.3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7109375" style="8" customWidth="1"/>
    <col min="3" max="3" width="16.5703125" style="8" customWidth="1"/>
    <col min="4" max="4" width="10.7109375" style="8" bestFit="1" customWidth="1"/>
    <col min="5" max="16384" width="9.140625" style="8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195153.82200000001</v>
      </c>
    </row>
    <row r="8" spans="1:3" ht="15.75" customHeight="1">
      <c r="A8" s="7" t="s">
        <v>3</v>
      </c>
      <c r="B8" s="24" t="s">
        <v>4</v>
      </c>
      <c r="C8" s="23">
        <f>1.15*6*C20+1.04*6*C20</f>
        <v>48621.942000000003</v>
      </c>
    </row>
    <row r="9" spans="1:3" ht="15.75" customHeight="1">
      <c r="A9" s="7" t="s">
        <v>5</v>
      </c>
      <c r="B9" s="24" t="s">
        <v>6</v>
      </c>
      <c r="C9" s="23">
        <f>2.21*6*C20+(0.15+1.85)*6*C20</f>
        <v>93469.578000000009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0.34*6*C20+0.34*6*C20</f>
        <v>15097.224</v>
      </c>
    </row>
    <row r="12" spans="1:3" ht="15.75" customHeight="1">
      <c r="A12" s="7" t="s">
        <v>13</v>
      </c>
      <c r="B12" s="24" t="s">
        <v>21</v>
      </c>
      <c r="C12" s="23">
        <f>0.9*6*C20+0.81*6*C20</f>
        <v>37965.078000000009</v>
      </c>
    </row>
    <row r="13" spans="1:3">
      <c r="A13" s="5">
        <v>2</v>
      </c>
      <c r="B13" s="22" t="s">
        <v>7</v>
      </c>
      <c r="C13" s="11">
        <f>1.58*6*C20+(1.3+0.06+0.07)*6*C20</f>
        <v>66827.418000000005</v>
      </c>
    </row>
    <row r="14" spans="1:3">
      <c r="A14" s="5">
        <v>3</v>
      </c>
      <c r="B14" s="22" t="s">
        <v>8</v>
      </c>
      <c r="C14" s="11">
        <f>4.71*6*C20+(2.75+1.44+0.08)*6*C20</f>
        <v>199372.16399999999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62609.075999999994</v>
      </c>
    </row>
    <row r="17" spans="1:4">
      <c r="A17" s="5">
        <v>6</v>
      </c>
      <c r="B17" s="21" t="s">
        <v>10</v>
      </c>
      <c r="C17" s="6">
        <f>4.32*12*C20</f>
        <v>191823.55200000003</v>
      </c>
    </row>
    <row r="18" spans="1:4">
      <c r="A18" s="5">
        <v>7</v>
      </c>
      <c r="B18" s="22" t="s">
        <v>16</v>
      </c>
      <c r="C18" s="25">
        <f>1.8*6*C20+1.62*6*C20</f>
        <v>75930.156000000017</v>
      </c>
    </row>
    <row r="19" spans="1:4">
      <c r="A19" s="31">
        <v>8</v>
      </c>
      <c r="B19" s="21" t="s">
        <v>11</v>
      </c>
      <c r="C19" s="6">
        <f>C7+C13+C14+C16+C17+C18</f>
        <v>791716.18800000008</v>
      </c>
      <c r="D19" s="15"/>
    </row>
    <row r="20" spans="1:4">
      <c r="A20" s="31">
        <v>9</v>
      </c>
      <c r="B20" s="32" t="s">
        <v>20</v>
      </c>
      <c r="C20" s="20">
        <f>[1]Лист1!$O$114</f>
        <v>3700.3</v>
      </c>
      <c r="D20" s="15"/>
    </row>
    <row r="22" spans="1:4">
      <c r="A22" s="29"/>
      <c r="B22" s="29" t="s">
        <v>23</v>
      </c>
    </row>
    <row r="23" spans="1:4">
      <c r="B23" s="8" t="s">
        <v>24</v>
      </c>
    </row>
    <row r="24" spans="1:4">
      <c r="B24" s="8" t="s">
        <v>25</v>
      </c>
      <c r="C24" s="39">
        <v>636458</v>
      </c>
    </row>
    <row r="25" spans="1:4">
      <c r="B25" s="8" t="s">
        <v>26</v>
      </c>
      <c r="C25" s="40">
        <f>C19-C24</f>
        <v>155258.18800000008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2014-12-01T04:58:18Z</dcterms:modified>
</cp:coreProperties>
</file>