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<sst xmlns="http://schemas.openxmlformats.org/spreadsheetml/2006/main" count="30" uniqueCount="30">
  <si>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</si>
  <si>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</si>
  <si>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</si>
  <si>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</si>
  <si>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</si>
  <si>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</si>
  <si>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</si>
  <si>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</si>
  <si>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</si>
  <si>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</si>
  <si>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</si>
  <si>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</si>
  <si>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</si>
  <si>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</si>
  <si>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</si>
  <si>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</si>
  <si>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</si>
  <si>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</si>
  <si>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59</t>
  </si>
  <si>
    <t>Общая площадь МКД, м.кв.</t>
  </si>
  <si>
    <t>План работ на 2012 год по содержанию и ремонту общего имущества МКД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</si>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</sst>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8">
          <cell r="O88">
            <v>3645.6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6.28515625" style="10" customWidth="1"/>
    <col min="3" max="3" width="8.42578125" style="13" hidden="1" customWidth="1"/>
    <col min="4" max="4" width="11.5703125" style="10" customWidth="1"/>
    <col min="5" max="5" width="12" style="10" customWidth="1"/>
    <col min="6" max="16384" width="9.140625" style="10"/>
  </cols>
  <sheetData>
    <row r="1" spans="1:4">
      <c r="A1" s="43" t="s">
        <v>20</v>
      </c>
    </row>
    <row r="2" spans="1:4">
      <c r="A2" s="1"/>
      <c r="B2" s="2" t="s">
        <v>18</v>
      </c>
      <c r="C2" s="1"/>
      <c r="D2" s="2"/>
    </row>
    <row r="3" spans="1:4">
      <c r="A3" s="51" t="s">
        <v>0</v>
      </c>
      <c r="B3" s="44"/>
      <c r="C3" s="11"/>
      <c r="D3" s="52" t="s">
        <v>21</v>
      </c>
    </row>
    <row r="4" spans="1:4">
      <c r="A4" s="51"/>
      <c r="B4" s="45" t="s">
        <v>1</v>
      </c>
      <c r="C4" s="3"/>
      <c r="D4" s="53"/>
    </row>
    <row r="5" spans="1:4" ht="9.75" customHeight="1">
      <c r="A5" s="51"/>
      <c r="B5" s="46"/>
      <c r="C5" s="4"/>
      <c r="D5" s="54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181988.35199999998</v>
      </c>
    </row>
    <row r="8" spans="1:4">
      <c r="A8" s="9" t="s">
        <v>3</v>
      </c>
      <c r="B8" s="37" t="s">
        <v>4</v>
      </c>
      <c r="C8" s="23"/>
      <c r="D8" s="36">
        <f>1.05*12*D20</f>
        <v>45934.560000000005</v>
      </c>
    </row>
    <row r="9" spans="1:4">
      <c r="A9" s="9" t="s">
        <v>5</v>
      </c>
      <c r="B9" s="37" t="s">
        <v>6</v>
      </c>
      <c r="C9" s="24"/>
      <c r="D9" s="36">
        <f>1.88*12*D20</f>
        <v>82244.73599999999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8" t="s">
        <v>14</v>
      </c>
      <c r="C11" s="47"/>
      <c r="D11" s="38">
        <f>0.28*12*D20</f>
        <v>12249.216</v>
      </c>
    </row>
    <row r="12" spans="1:4" s="12" customFormat="1" ht="15.75" customHeight="1">
      <c r="A12" s="9" t="s">
        <v>13</v>
      </c>
      <c r="B12" s="37" t="s">
        <v>22</v>
      </c>
      <c r="C12" s="27"/>
      <c r="D12" s="36">
        <f>0.95*12*D20</f>
        <v>41559.839999999997</v>
      </c>
    </row>
    <row r="13" spans="1:4">
      <c r="A13" s="7">
        <v>2</v>
      </c>
      <c r="B13" s="35" t="s">
        <v>7</v>
      </c>
      <c r="C13" s="23"/>
      <c r="D13" s="15">
        <f>2.27*12*D20</f>
        <v>99306.144</v>
      </c>
    </row>
    <row r="14" spans="1:4">
      <c r="A14" s="7">
        <v>3</v>
      </c>
      <c r="B14" s="35" t="s">
        <v>8</v>
      </c>
      <c r="C14" s="28"/>
      <c r="D14" s="15">
        <f>7.03*12*D20</f>
        <v>307542.81599999999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61683.551999999989</v>
      </c>
    </row>
    <row r="17" spans="1:5" s="50" customFormat="1">
      <c r="A17" s="49">
        <v>6</v>
      </c>
      <c r="B17" s="33" t="s">
        <v>10</v>
      </c>
      <c r="C17" s="8"/>
      <c r="D17" s="8">
        <f>4.32*12*D20</f>
        <v>188987.90400000001</v>
      </c>
    </row>
    <row r="18" spans="1:5">
      <c r="A18" s="7">
        <v>7</v>
      </c>
      <c r="B18" s="35" t="s">
        <v>16</v>
      </c>
      <c r="C18" s="34"/>
      <c r="D18" s="39">
        <f>1.75*12*D20</f>
        <v>76557.599999999991</v>
      </c>
    </row>
    <row r="19" spans="1:5">
      <c r="A19" s="41">
        <v>8</v>
      </c>
      <c r="B19" s="33" t="s">
        <v>11</v>
      </c>
      <c r="C19" s="15"/>
      <c r="D19" s="8">
        <f>D7+D13+D14+D16+D17+D18</f>
        <v>916066.3679999999</v>
      </c>
    </row>
    <row r="20" spans="1:5">
      <c r="A20" s="41">
        <v>9</v>
      </c>
      <c r="B20" s="42" t="s">
        <v>19</v>
      </c>
      <c r="C20" s="41"/>
      <c r="D20" s="32">
        <f>[1]Лист1!$O$88</f>
        <v>3645.6</v>
      </c>
      <c r="E20" s="19"/>
    </row>
    <row r="22" spans="1:5">
      <c r="B22" s="40" t="s">
        <v>23</v>
      </c>
    </row>
    <row r="23" spans="1:5">
      <c r="A23" s="40"/>
      <c r="B23" s="10" t="s">
        <v>24</v>
      </c>
    </row>
    <row r="24" spans="1:5">
      <c r="B24" s="10" t="s">
        <v>25</v>
      </c>
      <c r="D24" s="55">
        <v>787309.48</v>
      </c>
    </row>
    <row r="25" spans="1:5">
      <c r="B25" s="10" t="s">
        <v>26</v>
      </c>
      <c r="D25" s="56">
        <f>D19-D24</f>
        <v>128756.88799999992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2014-12-01T07:04:43Z</dcterms:modified>
</cp:coreProperties>
</file>