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<sst xmlns="http://schemas.openxmlformats.org/spreadsheetml/2006/main" count="213" uniqueCount="156">
  <si>
    <t>Отчет об исполнении управляющей организацией договора управления дома 
 № 140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</si>
  <si>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</si>
  <si>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</si>
  <si>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</si>
  <si>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</si>
  <si>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</si>
  <si>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</si>
  <si>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</si>
  <si>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</si>
  <si>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</si>
  <si>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</si>
  <si>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</si>
  <si>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</si>
  <si>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</si>
  <si>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</si>
  <si>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</si>
  <si>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</si>
  <si>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</si>
  <si>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</si>
  <si>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</si>
  <si>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</si>
  <si>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</si>
  <si>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</si>
  <si>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</si>
  <si>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</si>
  <si>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</si>
  <si>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</si>
  <si>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</si>
  <si>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</si>
  <si>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</si>
  <si>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</si>
  <si>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</si>
  <si>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</si>
  <si>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</si>
  <si>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</si>
  <si>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</si>
  <si>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</si>
  <si>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</si>
  <si>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</si>
  <si>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</si>
  <si>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</si>
  <si>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</si>
  <si>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</si>
  <si>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</si>
  <si>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</si>
  <si>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</si>
  <si>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</si>
  <si>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</si>
  <si>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</si>
  <si>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</si>
  <si>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119 469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</si>
  <si>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</si>
  <si>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</si>
  <si>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</si>
  <si>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</si>
  <si>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</si>
  <si>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</si>
  <si>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1 476</t>
  </si>
  <si>
    <t>отмостка,крыльца</t>
  </si>
  <si>
    <t>2 874</t>
  </si>
  <si>
    <t>остекление</t>
  </si>
  <si>
    <t>1 818</t>
  </si>
  <si>
    <t>ГВС</t>
  </si>
  <si>
    <t>4 000</t>
  </si>
  <si>
    <t>шт</t>
  </si>
  <si>
    <t>18 906</t>
  </si>
  <si>
    <t>тепловые узлы</t>
  </si>
  <si>
    <t>20 208</t>
  </si>
  <si>
    <t>раз</t>
  </si>
  <si>
    <t>30 000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</si>
  <si>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</si>
  <si>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</si>
  <si>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</si>
  <si>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7 798</t>
  </si>
  <si>
    <t>Завоз песка в песочницы</t>
  </si>
  <si>
    <t>Ремонт ограждений и их покраска</t>
  </si>
  <si>
    <t>п.м.</t>
  </si>
  <si>
    <t>23 937</t>
  </si>
  <si>
    <t>Ремонт скамеек и их покраска</t>
  </si>
  <si>
    <t>4 248</t>
  </si>
  <si>
    <t>Ремонт урн и их покраска</t>
  </si>
  <si>
    <t>1 795</t>
  </si>
  <si>
    <t>Побелка бордюров, расположенных на дворовой части</t>
  </si>
  <si>
    <t>2 414</t>
  </si>
  <si>
    <t>Укос травы</t>
  </si>
  <si>
    <t>1 748</t>
  </si>
  <si>
    <t>11 187</t>
  </si>
  <si>
    <t>109 222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</si>
  <si>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</si>
  <si>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</si>
  <si>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</si>
  <si>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</si>
  <si>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</si>
  <si>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</si>
  <si>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</si>
  <si>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</si>
  <si>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</si>
  <si>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</si>
  <si>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</si>
  <si>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</si>
  <si>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</si>
  <si>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</si>
  <si>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</si>
  <si>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</si>
  <si>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</si>
  <si>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</si>
  <si>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</si>
  <si>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</si>
  <si>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</si>
  <si>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</si>
  <si>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</si>
  <si>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</si>
  <si>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</si>
  <si>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</si>
  <si>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</si>
  <si>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</si>
  <si>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</si>
  <si>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21 475</t>
  </si>
  <si>
    <t>19 936</t>
  </si>
  <si>
    <t>42 722</t>
  </si>
  <si>
    <t>5 012</t>
  </si>
  <si>
    <t>20 010</t>
  </si>
  <si>
    <t>33 563</t>
  </si>
  <si>
    <t>12 084</t>
  </si>
  <si>
    <t>37 073</t>
  </si>
  <si>
    <t>12 305</t>
  </si>
  <si>
    <t>7 937</t>
  </si>
  <si>
    <t>6 896</t>
  </si>
  <si>
    <t>80 241</t>
  </si>
  <si>
    <t>10 545</t>
  </si>
  <si>
    <t>30 194</t>
  </si>
  <si>
    <t>8 284</t>
  </si>
  <si>
    <t>24 032</t>
  </si>
  <si>
    <t>20 524</t>
  </si>
  <si>
    <t>лестничные клетки</t>
  </si>
  <si>
    <t>Ремонт покрытия пола в МОП лестничных клеток всех подъездов</t>
  </si>
  <si>
    <t>5. Подготовка к сезонной эксплуатации*</t>
  </si>
  <si>
    <t>межпанел.швы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</si>
  <si>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</si>
  <si>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</si>
  <si>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</si>
  <si>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</si>
  <si>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</si>
  <si>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</si>
  <si>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</si>
  <si>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</si>
  <si>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входных дверей</t>
  </si>
  <si>
    <t>2.1.</t>
  </si>
  <si>
    <t>Механизированная уборка</t>
  </si>
  <si>
    <t>27 360</t>
  </si>
  <si>
    <t>вывоз снега</t>
  </si>
  <si>
    <t>ХВС (ПП стояки-422,59м);                        ГВС и ЦГВС (ПП стояки-518,78м);                                                  ВО (ПЭ стояки-512м);</t>
  </si>
  <si>
    <t>Установка приборов регулирования ТЭ; насосы ЦГВС;</t>
  </si>
  <si>
    <t>Преобразователь давления-8шт; термосопротивление-14шт;                           насос ЦГВС-2шт;</t>
  </si>
  <si>
    <t xml:space="preserve">ХВС (ПП стояки);   ГВС и ЦГВС (ПП стояки);                                           ВО (ПЭ стояки);                                                                    </t>
  </si>
  <si>
    <t>подъезд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</si>
</sst>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" name="Text Box 2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" name="Text Box 2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" name="Text Box 2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" name="Text Box 3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" name="Text Box 3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" name="Text Box 3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" name="Text Box 3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8" name="Text Box 3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9" name="Text Box 3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0" name="Text Box 3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1" name="Text Box 3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2" name="Text Box 3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3" name="Text Box 3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4" name="Text Box 4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5" name="Text Box 4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6" name="Text Box 4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7" name="Text Box 4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8" name="Text Box 4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19" name="Text Box 4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0" name="Text Box 4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1" name="Text Box 4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2" name="Text Box 4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3" name="Text Box 4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4" name="Text Box 5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5" name="Text Box 5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6" name="Text Box 5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7" name="Text Box 5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8" name="Text Box 5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29" name="Text Box 5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0" name="Text Box 5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1" name="Text Box 5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2" name="Text Box 5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3" name="Text Box 5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4" name="Text Box 6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5" name="Text Box 6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6" name="Text Box 6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7" name="Text Box 6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8" name="Text Box 6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39" name="Text Box 6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0" name="Text Box 6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1" name="Text Box 6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2" name="Text Box 6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3" name="Text Box 6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4" name="Text Box 7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5" name="Text Box 7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6" name="Text Box 7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7" name="Text Box 7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8" name="Text Box 7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49" name="Text Box 7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0" name="Text Box 7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1" name="Text Box 7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2" name="Text Box 7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3" name="Text Box 7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4" name="Text Box 8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5" name="Text Box 8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6" name="Text Box 8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7" name="Text Box 8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8" name="Text Box 8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59" name="Text Box 8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0" name="Text Box 8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1" name="Text Box 8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2" name="Text Box 8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3" name="Text Box 8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4" name="Text Box 9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5" name="Text Box 9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6" name="Text Box 9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7" name="Text Box 9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8" name="Text Box 9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69" name="Text Box 95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0" name="Text Box 96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1" name="Text Box 97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2" name="Text Box 98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3" name="Text Box 99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4" name="Text Box 100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5" name="Text Box 101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6" name="Text Box 102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7" name="Text Box 103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266700"/>
    <xdr:sp fLocksText="0">
      <xdr:nvSpPr>
        <xdr:cNvPr id="78" name="Text Box 104"/>
        <xdr:cNvSpPr txBox="1">
          <a:spLocks noChangeArrowheads="1"/>
        </xdr:cNvSpPr>
      </xdr:nvSpPr>
      <xdr:spPr>
        <a:xfrm>
          <a:off x="447675" y="3987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46">
      <selection activeCell="H57" sqref="H57"/>
    </sheetView>
  </sheetViews>
  <sheetFormatPr defaultColWidth="9.140625" defaultRowHeight="15"/>
  <cols>
    <col min="1" max="1" width="6.7109375" style="0" customWidth="1"/>
    <col min="2" max="2" width="48.140625" style="0" customWidth="1"/>
    <col min="3" max="6" width="17.8515625" style="0" customWidth="1"/>
    <col min="7" max="7" width="20.00390625" style="0" customWidth="1"/>
  </cols>
  <sheetData>
    <row r="1" spans="1:7" ht="165.75" customHeight="1">
      <c r="A1" s="36" t="s">
        <v>0</v>
      </c>
      <c r="B1" s="36"/>
      <c r="C1" s="36"/>
      <c r="D1" s="36"/>
      <c r="E1" s="36"/>
      <c r="F1" s="36"/>
      <c r="G1" s="1"/>
    </row>
    <row r="6" spans="2:3" ht="18.75">
      <c r="B6" s="4" t="s">
        <v>1</v>
      </c>
      <c r="C6" s="4">
        <v>1985</v>
      </c>
    </row>
    <row r="7" spans="2:3" ht="18.75">
      <c r="B7" s="4" t="s">
        <v>2</v>
      </c>
      <c r="C7" s="4">
        <v>6478.8</v>
      </c>
    </row>
    <row r="9" spans="1:7" ht="60" customHeight="1">
      <c r="A9" s="35" t="s">
        <v>3</v>
      </c>
      <c r="B9" s="35"/>
      <c r="C9" s="35"/>
      <c r="D9" s="35"/>
      <c r="E9" s="35"/>
      <c r="F9" s="35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262357.6078</v>
      </c>
      <c r="D13" s="5">
        <f>D26</f>
        <v>1447072.18</v>
      </c>
      <c r="E13" s="5">
        <f>E26</f>
        <v>1365587.4933</v>
      </c>
      <c r="F13" s="5">
        <f>F26</f>
        <v>343841.945</v>
      </c>
    </row>
    <row r="14" spans="1:6" ht="45">
      <c r="A14" s="2" t="s">
        <v>12</v>
      </c>
      <c r="B14" s="3" t="s">
        <v>13</v>
      </c>
      <c r="C14" s="5">
        <v>99733.7278</v>
      </c>
      <c r="D14" s="5">
        <v>534380.036</v>
      </c>
      <c r="E14" s="5">
        <v>508481.6217</v>
      </c>
      <c r="F14" s="5">
        <v>125632.1421</v>
      </c>
    </row>
    <row r="15" spans="1:6" ht="15">
      <c r="A15" s="2" t="s">
        <v>14</v>
      </c>
      <c r="B15" s="3" t="s">
        <v>15</v>
      </c>
      <c r="C15" s="5">
        <v>23261.284</v>
      </c>
      <c r="D15" s="5">
        <v>111176.208</v>
      </c>
      <c r="E15" s="5">
        <v>110851.1638</v>
      </c>
      <c r="F15" s="5">
        <v>23586.3282</v>
      </c>
    </row>
    <row r="16" spans="1:6" ht="15">
      <c r="A16" s="2" t="s">
        <v>16</v>
      </c>
      <c r="B16" s="3" t="s">
        <v>17</v>
      </c>
      <c r="C16" s="5">
        <v>51818.1589</v>
      </c>
      <c r="D16" s="5">
        <v>260456.372</v>
      </c>
      <c r="E16" s="5">
        <v>242887.496</v>
      </c>
      <c r="F16" s="5">
        <v>69387.0349</v>
      </c>
    </row>
    <row r="17" spans="1:6" ht="15">
      <c r="A17" s="2" t="s">
        <v>18</v>
      </c>
      <c r="B17" s="3" t="s">
        <v>19</v>
      </c>
      <c r="C17" s="5">
        <v>18373.0347</v>
      </c>
      <c r="D17" s="5">
        <v>82410.336</v>
      </c>
      <c r="E17" s="5">
        <v>83097.8518</v>
      </c>
      <c r="F17" s="5">
        <v>17685.5189</v>
      </c>
    </row>
    <row r="18" spans="1:6" ht="30">
      <c r="A18" s="2" t="s">
        <v>20</v>
      </c>
      <c r="B18" s="3" t="s">
        <v>22</v>
      </c>
      <c r="C18" s="5">
        <v>4878.8577</v>
      </c>
      <c r="D18" s="5">
        <v>80337.12</v>
      </c>
      <c r="E18" s="5">
        <v>70524.9074</v>
      </c>
      <c r="F18" s="5">
        <v>14691.0703</v>
      </c>
    </row>
    <row r="19" spans="1:6" ht="15">
      <c r="A19" s="2" t="s">
        <v>21</v>
      </c>
      <c r="B19" s="3" t="s">
        <v>23</v>
      </c>
      <c r="C19" s="5">
        <v>1402.3925</v>
      </c>
      <c r="D19" s="5">
        <v>0</v>
      </c>
      <c r="E19" s="5">
        <v>1120.2027</v>
      </c>
      <c r="F19" s="5">
        <v>282.1898</v>
      </c>
    </row>
    <row r="20" spans="1:6" ht="15">
      <c r="A20" s="2" t="s">
        <v>24</v>
      </c>
      <c r="B20" s="3" t="s">
        <v>25</v>
      </c>
      <c r="C20" s="5">
        <v>60695.6791</v>
      </c>
      <c r="D20" s="5">
        <v>275608.152</v>
      </c>
      <c r="E20" s="5">
        <v>275459.6798</v>
      </c>
      <c r="F20" s="5">
        <v>60844.1513</v>
      </c>
    </row>
    <row r="21" spans="1:6" ht="15">
      <c r="A21" s="2" t="s">
        <v>26</v>
      </c>
      <c r="B21" s="3" t="s">
        <v>27</v>
      </c>
      <c r="C21" s="5">
        <v>40329.9907</v>
      </c>
      <c r="D21" s="5">
        <v>171429.048</v>
      </c>
      <c r="E21" s="5">
        <v>172990.1946</v>
      </c>
      <c r="F21" s="5">
        <v>38768.8441</v>
      </c>
    </row>
    <row r="22" spans="1:6" ht="15">
      <c r="A22" s="2" t="s">
        <v>28</v>
      </c>
      <c r="B22" s="3" t="s">
        <v>29</v>
      </c>
      <c r="C22" s="5">
        <v>18105.2911</v>
      </c>
      <c r="D22" s="5">
        <v>122838.048</v>
      </c>
      <c r="E22" s="5">
        <v>119469.2336</v>
      </c>
      <c r="F22" s="5">
        <v>21474.1055</v>
      </c>
    </row>
    <row r="23" spans="1:6" ht="15">
      <c r="A23" s="2" t="s">
        <v>30</v>
      </c>
      <c r="B23" s="3" t="s">
        <v>31</v>
      </c>
      <c r="C23" s="5">
        <f>37921.4969-21769.28</f>
        <v>16152.2169</v>
      </c>
      <c r="D23" s="5">
        <v>164929.28</v>
      </c>
      <c r="E23" s="5">
        <v>128145.3451</v>
      </c>
      <c r="F23" s="5">
        <v>52935.9518</v>
      </c>
    </row>
    <row r="24" spans="1:6" ht="15">
      <c r="A24" s="2" t="s">
        <v>32</v>
      </c>
      <c r="B24" s="3" t="s">
        <v>33</v>
      </c>
      <c r="C24" s="5">
        <v>27340.7022</v>
      </c>
      <c r="D24" s="5">
        <v>121283.136</v>
      </c>
      <c r="E24" s="5">
        <v>120965.74</v>
      </c>
      <c r="F24" s="5">
        <f>26661.6887+996.26</f>
        <v>27657.948699999997</v>
      </c>
    </row>
    <row r="25" spans="1:6" ht="15">
      <c r="A25" s="2" t="s">
        <v>34</v>
      </c>
      <c r="B25" s="3" t="s">
        <v>35</v>
      </c>
      <c r="C25" s="5">
        <v>0</v>
      </c>
      <c r="D25" s="5">
        <v>56604.48</v>
      </c>
      <c r="E25" s="5">
        <v>40075.6785</v>
      </c>
      <c r="F25" s="5">
        <v>16528.8015</v>
      </c>
    </row>
    <row r="26" spans="1:6" ht="15">
      <c r="A26" s="3"/>
      <c r="B26" s="3" t="s">
        <v>36</v>
      </c>
      <c r="C26" s="5">
        <f>SUM(C15:C25)</f>
        <v>262357.6078</v>
      </c>
      <c r="D26" s="5">
        <f>SUM(D15:D25)</f>
        <v>1447072.18</v>
      </c>
      <c r="E26" s="5">
        <f>SUM(E15:E25)</f>
        <v>1365587.4933</v>
      </c>
      <c r="F26" s="5">
        <f>SUM(F15:F25)</f>
        <v>343841.945</v>
      </c>
    </row>
    <row r="27" spans="1:6" ht="15">
      <c r="A27" s="3"/>
      <c r="B27" s="3" t="s">
        <v>37</v>
      </c>
      <c r="C27" s="6"/>
      <c r="D27" s="6"/>
      <c r="E27" s="5">
        <v>95.88025777261211</v>
      </c>
      <c r="F27" s="6"/>
    </row>
    <row r="30" spans="1:7" ht="60" customHeight="1">
      <c r="A30" s="35" t="s">
        <v>38</v>
      </c>
      <c r="B30" s="35"/>
      <c r="C30" s="35"/>
      <c r="D30" s="35"/>
      <c r="E30" s="35"/>
      <c r="F30" s="35"/>
      <c r="G30" s="1"/>
    </row>
    <row r="33" spans="1:6" ht="69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401189.3745</v>
      </c>
      <c r="D35" s="5">
        <v>2285566.9448</v>
      </c>
      <c r="E35" s="5">
        <v>2027076.0203</v>
      </c>
      <c r="F35" s="5">
        <v>497400.709</v>
      </c>
    </row>
    <row r="36" spans="1:6" ht="15">
      <c r="A36" s="2" t="s">
        <v>12</v>
      </c>
      <c r="B36" s="3" t="s">
        <v>40</v>
      </c>
      <c r="C36" s="5">
        <v>1789.0802</v>
      </c>
      <c r="D36" s="5">
        <v>3351.4032</v>
      </c>
      <c r="E36" s="5">
        <v>4206.7893</v>
      </c>
      <c r="F36" s="5">
        <v>933.6941</v>
      </c>
    </row>
    <row r="37" spans="1:6" ht="15">
      <c r="A37" s="2" t="s">
        <v>24</v>
      </c>
      <c r="B37" s="3" t="s">
        <v>41</v>
      </c>
      <c r="C37" s="5">
        <v>0</v>
      </c>
      <c r="D37" s="5">
        <v>688817.9127</v>
      </c>
      <c r="E37" s="5">
        <v>567874.078</v>
      </c>
      <c r="F37" s="5">
        <v>120943.8347</v>
      </c>
    </row>
    <row r="38" spans="1:6" ht="15">
      <c r="A38" s="2" t="s">
        <v>26</v>
      </c>
      <c r="B38" s="3" t="s">
        <v>42</v>
      </c>
      <c r="C38" s="5">
        <v>399400.2943</v>
      </c>
      <c r="D38" s="5">
        <v>1593397.6289</v>
      </c>
      <c r="E38" s="5">
        <v>1454995.153</v>
      </c>
      <c r="F38" s="5">
        <v>375523.1802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401189.37450000003</v>
      </c>
      <c r="D40" s="5">
        <v>2285566.9448</v>
      </c>
      <c r="E40" s="5">
        <v>2027076.0203</v>
      </c>
      <c r="F40" s="5">
        <v>497400.70900000003</v>
      </c>
    </row>
    <row r="41" spans="1:6" ht="15">
      <c r="A41" s="3"/>
      <c r="B41" s="3" t="s">
        <v>37</v>
      </c>
      <c r="C41" s="6"/>
      <c r="D41" s="6"/>
      <c r="E41" s="5">
        <v>88.69029301075145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35" t="s">
        <v>43</v>
      </c>
      <c r="B48" s="35"/>
      <c r="C48" s="35"/>
      <c r="D48" s="35"/>
      <c r="E48" s="35"/>
      <c r="F48" s="35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3" customFormat="1" ht="15">
      <c r="A52" s="22">
        <v>1</v>
      </c>
      <c r="B52" s="22" t="s">
        <v>29</v>
      </c>
      <c r="C52" s="37">
        <f>-101230.4</f>
        <v>-101230.4</v>
      </c>
      <c r="D52" s="22" t="s">
        <v>50</v>
      </c>
      <c r="E52" s="22">
        <f>E62-E53</f>
        <v>289166</v>
      </c>
      <c r="F52" s="37">
        <f>C52+D52-E52</f>
        <v>-270927.4</v>
      </c>
    </row>
    <row r="53" spans="1:6" s="23" customFormat="1" ht="15">
      <c r="A53" s="22">
        <v>2</v>
      </c>
      <c r="B53" s="22" t="s">
        <v>51</v>
      </c>
      <c r="C53" s="22">
        <v>11198</v>
      </c>
      <c r="D53" s="22">
        <v>0</v>
      </c>
      <c r="E53" s="22">
        <v>11198</v>
      </c>
      <c r="F53" s="22">
        <v>0</v>
      </c>
    </row>
    <row r="54" spans="1:6" ht="15">
      <c r="A54" s="2" t="s">
        <v>147</v>
      </c>
      <c r="B54" s="15" t="s">
        <v>134</v>
      </c>
      <c r="C54" s="2"/>
      <c r="D54" s="2"/>
      <c r="E54" s="2">
        <f>E53</f>
        <v>11198</v>
      </c>
      <c r="F54" s="2"/>
    </row>
    <row r="55" spans="1:6" s="23" customFormat="1" ht="15">
      <c r="A55" s="22"/>
      <c r="B55" s="22" t="s">
        <v>52</v>
      </c>
      <c r="C55" s="22">
        <f>C52+C53</f>
        <v>-90032.4</v>
      </c>
      <c r="D55" s="22" t="str">
        <f>D52</f>
        <v>119 469</v>
      </c>
      <c r="E55" s="22">
        <f>E62</f>
        <v>300364</v>
      </c>
      <c r="F55" s="22">
        <f>F52</f>
        <v>-270927.4</v>
      </c>
    </row>
    <row r="57" spans="1:6" ht="60" customHeight="1">
      <c r="A57" s="35" t="s">
        <v>53</v>
      </c>
      <c r="B57" s="34"/>
      <c r="C57" s="34"/>
      <c r="D57" s="34"/>
      <c r="E57" s="34"/>
      <c r="F57" s="34"/>
    </row>
    <row r="59" spans="1:5" ht="39.75" customHeight="1">
      <c r="A59" s="2" t="s">
        <v>44</v>
      </c>
      <c r="B59" s="2" t="s">
        <v>45</v>
      </c>
      <c r="C59" s="2" t="s">
        <v>54</v>
      </c>
      <c r="D59" s="2" t="s">
        <v>55</v>
      </c>
      <c r="E59" s="2" t="s">
        <v>48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11" t="s">
        <v>134</v>
      </c>
      <c r="C61" s="2" t="s">
        <v>155</v>
      </c>
      <c r="D61" s="5">
        <v>8</v>
      </c>
      <c r="E61" s="2">
        <v>300364</v>
      </c>
    </row>
    <row r="62" spans="1:5" s="23" customFormat="1" ht="15">
      <c r="A62" s="22"/>
      <c r="B62" s="22" t="s">
        <v>52</v>
      </c>
      <c r="C62" s="22"/>
      <c r="D62" s="22"/>
      <c r="E62" s="22">
        <f>E61</f>
        <v>300364</v>
      </c>
    </row>
    <row r="64" spans="1:6" ht="60" customHeight="1">
      <c r="A64" s="33" t="s">
        <v>136</v>
      </c>
      <c r="B64" s="34"/>
      <c r="C64" s="34"/>
      <c r="D64" s="34"/>
      <c r="E64" s="34"/>
      <c r="F64" s="34"/>
    </row>
    <row r="66" spans="1:5" ht="39.75" customHeight="1">
      <c r="A66" s="2" t="s">
        <v>44</v>
      </c>
      <c r="B66" s="2" t="s">
        <v>45</v>
      </c>
      <c r="C66" s="2" t="s">
        <v>54</v>
      </c>
      <c r="D66" s="2" t="s">
        <v>55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11" t="s">
        <v>137</v>
      </c>
      <c r="C68" s="2" t="s">
        <v>56</v>
      </c>
      <c r="D68" s="2">
        <v>3</v>
      </c>
      <c r="E68" s="2" t="s">
        <v>57</v>
      </c>
    </row>
    <row r="69" spans="1:5" ht="15">
      <c r="A69" s="2">
        <v>2</v>
      </c>
      <c r="B69" s="3" t="s">
        <v>58</v>
      </c>
      <c r="C69" s="2" t="s">
        <v>56</v>
      </c>
      <c r="D69" s="2">
        <v>4</v>
      </c>
      <c r="E69" s="2" t="s">
        <v>59</v>
      </c>
    </row>
    <row r="70" spans="1:5" ht="15">
      <c r="A70" s="2">
        <v>3</v>
      </c>
      <c r="B70" s="3" t="s">
        <v>60</v>
      </c>
      <c r="C70" s="2" t="s">
        <v>56</v>
      </c>
      <c r="D70" s="2">
        <v>4</v>
      </c>
      <c r="E70" s="2" t="s">
        <v>61</v>
      </c>
    </row>
    <row r="71" spans="1:5" ht="15">
      <c r="A71" s="2">
        <v>4</v>
      </c>
      <c r="B71" s="3" t="s">
        <v>62</v>
      </c>
      <c r="C71" s="2"/>
      <c r="D71" s="2"/>
      <c r="E71" s="2" t="s">
        <v>63</v>
      </c>
    </row>
    <row r="72" spans="1:5" ht="15">
      <c r="A72" s="2">
        <v>5</v>
      </c>
      <c r="B72" s="11" t="s">
        <v>138</v>
      </c>
      <c r="C72" s="2" t="s">
        <v>64</v>
      </c>
      <c r="D72" s="2">
        <v>2</v>
      </c>
      <c r="E72" s="2" t="s">
        <v>65</v>
      </c>
    </row>
    <row r="73" spans="1:5" ht="15">
      <c r="A73" s="2">
        <v>6</v>
      </c>
      <c r="B73" s="3" t="s">
        <v>66</v>
      </c>
      <c r="C73" s="2" t="s">
        <v>64</v>
      </c>
      <c r="D73" s="2">
        <v>2</v>
      </c>
      <c r="E73" s="2" t="s">
        <v>67</v>
      </c>
    </row>
    <row r="74" spans="1:5" ht="15">
      <c r="A74" s="2">
        <v>7</v>
      </c>
      <c r="B74" s="3" t="s">
        <v>146</v>
      </c>
      <c r="C74" s="2" t="s">
        <v>64</v>
      </c>
      <c r="D74" s="2">
        <v>1</v>
      </c>
      <c r="E74" s="2">
        <v>1596</v>
      </c>
    </row>
    <row r="75" spans="1:5" ht="15">
      <c r="A75" s="2"/>
      <c r="B75" s="2" t="s">
        <v>52</v>
      </c>
      <c r="C75" s="2"/>
      <c r="D75" s="2"/>
      <c r="E75" s="2">
        <f>E68+E69+E70+E71+E72+E73+E74</f>
        <v>50878</v>
      </c>
    </row>
    <row r="76" spans="1:5" ht="21">
      <c r="A76" s="17" t="s">
        <v>140</v>
      </c>
      <c r="B76" s="18" t="s">
        <v>141</v>
      </c>
      <c r="C76" s="16"/>
      <c r="D76" s="16"/>
      <c r="E76" s="16"/>
    </row>
    <row r="78" spans="1:6" ht="60" customHeight="1">
      <c r="A78" s="33" t="s">
        <v>139</v>
      </c>
      <c r="B78" s="34"/>
      <c r="C78" s="34"/>
      <c r="D78" s="34"/>
      <c r="E78" s="34"/>
      <c r="F78" s="34"/>
    </row>
    <row r="80" spans="1:5" ht="39.75" customHeight="1">
      <c r="A80" s="2" t="s">
        <v>44</v>
      </c>
      <c r="B80" s="2" t="s">
        <v>45</v>
      </c>
      <c r="C80" s="2" t="s">
        <v>54</v>
      </c>
      <c r="D80" s="2" t="s">
        <v>55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4" t="s">
        <v>150</v>
      </c>
      <c r="C82" s="2"/>
      <c r="D82" s="2"/>
      <c r="E82" s="2"/>
    </row>
    <row r="83" spans="1:5" ht="15">
      <c r="A83" s="2">
        <v>1</v>
      </c>
      <c r="B83" s="3" t="s">
        <v>148</v>
      </c>
      <c r="C83" s="2" t="s">
        <v>68</v>
      </c>
      <c r="D83" s="2">
        <v>8</v>
      </c>
      <c r="E83" s="2" t="s">
        <v>69</v>
      </c>
    </row>
    <row r="84" spans="1:5" ht="15">
      <c r="A84" s="2">
        <v>2</v>
      </c>
      <c r="B84" s="3" t="s">
        <v>70</v>
      </c>
      <c r="C84" s="2" t="s">
        <v>71</v>
      </c>
      <c r="D84" s="2">
        <v>144</v>
      </c>
      <c r="E84" s="2" t="s">
        <v>149</v>
      </c>
    </row>
    <row r="85" spans="1:5" ht="15">
      <c r="A85" s="2"/>
      <c r="B85" s="3"/>
      <c r="C85" s="2"/>
      <c r="D85" s="2"/>
      <c r="E85" s="2"/>
    </row>
    <row r="86" spans="1:5" ht="45">
      <c r="A86" s="2">
        <v>1</v>
      </c>
      <c r="B86" s="3" t="s">
        <v>72</v>
      </c>
      <c r="C86" s="2" t="s">
        <v>64</v>
      </c>
      <c r="D86" s="2"/>
      <c r="E86" s="2" t="s">
        <v>73</v>
      </c>
    </row>
    <row r="87" spans="1:5" ht="15">
      <c r="A87" s="2">
        <f aca="true" t="shared" si="0" ref="A87:A92">A86+1</f>
        <v>2</v>
      </c>
      <c r="B87" s="3" t="s">
        <v>74</v>
      </c>
      <c r="C87" s="2" t="s">
        <v>71</v>
      </c>
      <c r="D87" s="2">
        <v>1</v>
      </c>
      <c r="E87" s="2">
        <v>483</v>
      </c>
    </row>
    <row r="88" spans="1:5" ht="15">
      <c r="A88" s="2">
        <f t="shared" si="0"/>
        <v>3</v>
      </c>
      <c r="B88" s="3" t="s">
        <v>75</v>
      </c>
      <c r="C88" s="2" t="s">
        <v>76</v>
      </c>
      <c r="D88" s="2">
        <v>441</v>
      </c>
      <c r="E88" s="2" t="s">
        <v>77</v>
      </c>
    </row>
    <row r="89" spans="1:5" ht="15">
      <c r="A89" s="2">
        <f t="shared" si="0"/>
        <v>4</v>
      </c>
      <c r="B89" s="3" t="s">
        <v>78</v>
      </c>
      <c r="C89" s="2" t="s">
        <v>64</v>
      </c>
      <c r="D89" s="2">
        <v>9</v>
      </c>
      <c r="E89" s="2" t="s">
        <v>79</v>
      </c>
    </row>
    <row r="90" spans="1:5" ht="15">
      <c r="A90" s="2">
        <f t="shared" si="0"/>
        <v>5</v>
      </c>
      <c r="B90" s="3" t="s">
        <v>80</v>
      </c>
      <c r="C90" s="2" t="s">
        <v>64</v>
      </c>
      <c r="D90" s="2">
        <v>9</v>
      </c>
      <c r="E90" s="2" t="s">
        <v>81</v>
      </c>
    </row>
    <row r="91" spans="1:5" ht="30">
      <c r="A91" s="2">
        <f t="shared" si="0"/>
        <v>6</v>
      </c>
      <c r="B91" s="3" t="s">
        <v>82</v>
      </c>
      <c r="C91" s="2" t="s">
        <v>76</v>
      </c>
      <c r="D91" s="2">
        <v>443</v>
      </c>
      <c r="E91" s="2" t="s">
        <v>83</v>
      </c>
    </row>
    <row r="92" spans="1:5" ht="15">
      <c r="A92" s="2">
        <f t="shared" si="0"/>
        <v>7</v>
      </c>
      <c r="B92" s="3" t="s">
        <v>84</v>
      </c>
      <c r="C92" s="2" t="s">
        <v>56</v>
      </c>
      <c r="D92" s="2" t="s">
        <v>85</v>
      </c>
      <c r="E92" s="2" t="s">
        <v>86</v>
      </c>
    </row>
    <row r="93" spans="1:5" ht="15">
      <c r="A93" s="2"/>
      <c r="B93" s="2" t="s">
        <v>52</v>
      </c>
      <c r="C93" s="2"/>
      <c r="D93" s="2"/>
      <c r="E93" s="2" t="s">
        <v>87</v>
      </c>
    </row>
    <row r="94" spans="1:2" ht="21">
      <c r="A94" s="17" t="s">
        <v>140</v>
      </c>
      <c r="B94" s="18" t="s">
        <v>141</v>
      </c>
    </row>
    <row r="95" spans="1:2" ht="21">
      <c r="A95" s="17"/>
      <c r="B95" s="18"/>
    </row>
    <row r="96" spans="1:2" ht="21">
      <c r="A96" s="17"/>
      <c r="B96" s="18"/>
    </row>
    <row r="97" spans="1:2" ht="21">
      <c r="A97" s="17"/>
      <c r="B97" s="18"/>
    </row>
    <row r="98" spans="1:2" ht="21">
      <c r="A98" s="17"/>
      <c r="B98" s="18"/>
    </row>
    <row r="99" spans="1:2" ht="21">
      <c r="A99" s="17"/>
      <c r="B99" s="18"/>
    </row>
    <row r="100" spans="1:2" ht="21">
      <c r="A100" s="17"/>
      <c r="B100" s="18"/>
    </row>
    <row r="102" spans="1:7" ht="60" customHeight="1">
      <c r="A102" s="35" t="s">
        <v>88</v>
      </c>
      <c r="B102" s="35"/>
      <c r="C102" s="35"/>
      <c r="D102" s="35"/>
      <c r="E102" s="35"/>
      <c r="F102" s="35"/>
      <c r="G102" s="1"/>
    </row>
    <row r="104" spans="1:3" ht="39.75" customHeight="1">
      <c r="A104" s="2" t="s">
        <v>4</v>
      </c>
      <c r="B104" s="2" t="s">
        <v>89</v>
      </c>
      <c r="C104" s="2" t="s">
        <v>90</v>
      </c>
    </row>
    <row r="105" spans="1:3" ht="15">
      <c r="A105" s="2">
        <v>1</v>
      </c>
      <c r="B105" s="2">
        <v>2</v>
      </c>
      <c r="C105" s="2">
        <v>3</v>
      </c>
    </row>
    <row r="106" spans="1:3" ht="30">
      <c r="A106" s="2">
        <v>1</v>
      </c>
      <c r="B106" s="3" t="s">
        <v>91</v>
      </c>
      <c r="C106" s="2">
        <v>172</v>
      </c>
    </row>
    <row r="107" spans="1:3" ht="15">
      <c r="A107" s="2" t="s">
        <v>92</v>
      </c>
      <c r="B107" s="3" t="s">
        <v>93</v>
      </c>
      <c r="C107" s="2">
        <v>1</v>
      </c>
    </row>
    <row r="108" spans="1:3" ht="15">
      <c r="A108" s="2" t="s">
        <v>94</v>
      </c>
      <c r="B108" s="3" t="s">
        <v>95</v>
      </c>
      <c r="C108" s="2">
        <v>171</v>
      </c>
    </row>
    <row r="109" spans="1:3" ht="15">
      <c r="A109" s="2">
        <v>2</v>
      </c>
      <c r="B109" s="3" t="s">
        <v>96</v>
      </c>
      <c r="C109" s="2">
        <v>26</v>
      </c>
    </row>
    <row r="110" spans="1:3" ht="15">
      <c r="A110" s="2">
        <v>3</v>
      </c>
      <c r="B110" s="3" t="s">
        <v>97</v>
      </c>
      <c r="C110" s="2">
        <v>1</v>
      </c>
    </row>
    <row r="113" spans="1:4" ht="60" customHeight="1">
      <c r="A113" s="35" t="s">
        <v>98</v>
      </c>
      <c r="B113" s="34"/>
      <c r="C113" s="34"/>
      <c r="D113" s="34"/>
    </row>
    <row r="115" spans="1:4" ht="69.75" customHeight="1">
      <c r="A115" s="2" t="s">
        <v>44</v>
      </c>
      <c r="B115" s="2" t="s">
        <v>99</v>
      </c>
      <c r="C115" s="2" t="s">
        <v>100</v>
      </c>
      <c r="D115" s="2" t="s">
        <v>101</v>
      </c>
    </row>
    <row r="116" spans="1:4" ht="15">
      <c r="A116" s="2">
        <v>1</v>
      </c>
      <c r="B116" s="2">
        <v>2</v>
      </c>
      <c r="C116" s="2">
        <v>3</v>
      </c>
      <c r="D116" s="2">
        <v>4</v>
      </c>
    </row>
    <row r="118" spans="1:6" ht="60" customHeight="1">
      <c r="A118" s="35" t="s">
        <v>102</v>
      </c>
      <c r="B118" s="34"/>
      <c r="C118" s="34"/>
      <c r="D118" s="34"/>
      <c r="E118" s="34"/>
      <c r="F118" s="34"/>
    </row>
    <row r="120" spans="1:5" ht="39.75" customHeight="1">
      <c r="A120" s="2" t="s">
        <v>44</v>
      </c>
      <c r="B120" s="2" t="s">
        <v>45</v>
      </c>
      <c r="C120" s="2" t="s">
        <v>54</v>
      </c>
      <c r="D120" s="2" t="s">
        <v>55</v>
      </c>
      <c r="E120" s="2" t="s">
        <v>48</v>
      </c>
    </row>
    <row r="121" spans="1:5" ht="15">
      <c r="A121" s="12">
        <v>1</v>
      </c>
      <c r="B121" s="12">
        <v>2</v>
      </c>
      <c r="C121" s="12">
        <v>3</v>
      </c>
      <c r="D121" s="12">
        <v>4</v>
      </c>
      <c r="E121" s="12">
        <v>5</v>
      </c>
    </row>
    <row r="122" spans="1:5" ht="30">
      <c r="A122" s="19">
        <v>1</v>
      </c>
      <c r="B122" s="14" t="s">
        <v>135</v>
      </c>
      <c r="C122" s="26" t="s">
        <v>56</v>
      </c>
      <c r="D122" s="19">
        <v>313.5</v>
      </c>
      <c r="E122" s="19">
        <v>371675</v>
      </c>
    </row>
    <row r="123" spans="1:5" ht="15">
      <c r="A123" s="13"/>
      <c r="B123" s="27" t="s">
        <v>52</v>
      </c>
      <c r="C123" s="13"/>
      <c r="D123" s="13"/>
      <c r="E123" s="19">
        <f>E122</f>
        <v>371675</v>
      </c>
    </row>
    <row r="126" spans="1:6" ht="60" customHeight="1">
      <c r="A126" s="35" t="s">
        <v>103</v>
      </c>
      <c r="B126" s="34"/>
      <c r="C126" s="34"/>
      <c r="D126" s="34"/>
      <c r="E126" s="34"/>
      <c r="F126" s="34"/>
    </row>
    <row r="128" spans="1:4" ht="39.75" customHeight="1">
      <c r="A128" s="2" t="s">
        <v>44</v>
      </c>
      <c r="B128" s="2" t="s">
        <v>45</v>
      </c>
      <c r="C128" s="2" t="s">
        <v>55</v>
      </c>
      <c r="D128" s="2" t="s">
        <v>48</v>
      </c>
    </row>
    <row r="129" spans="1:4" ht="15">
      <c r="A129" s="12">
        <v>1</v>
      </c>
      <c r="B129" s="12">
        <v>2</v>
      </c>
      <c r="C129" s="12">
        <v>4</v>
      </c>
      <c r="D129" s="12">
        <v>5</v>
      </c>
    </row>
    <row r="130" spans="1:4" ht="90">
      <c r="A130" s="28">
        <v>1</v>
      </c>
      <c r="B130" s="29" t="s">
        <v>154</v>
      </c>
      <c r="C130" s="30" t="s">
        <v>151</v>
      </c>
      <c r="D130" s="31">
        <f>(1153187.47+1533.77)*1.18</f>
        <v>1362571.0632</v>
      </c>
    </row>
    <row r="131" spans="1:4" ht="105">
      <c r="A131" s="26">
        <v>2</v>
      </c>
      <c r="B131" s="30" t="s">
        <v>152</v>
      </c>
      <c r="C131" s="30" t="s">
        <v>153</v>
      </c>
      <c r="D131" s="31">
        <f>(92332.16+510083.5+111807.33)*1.18</f>
        <v>842783.1281999999</v>
      </c>
    </row>
    <row r="132" spans="1:4" ht="15">
      <c r="A132" s="13"/>
      <c r="B132" s="25" t="s">
        <v>52</v>
      </c>
      <c r="C132" s="13"/>
      <c r="D132" s="32">
        <f>D130+D131</f>
        <v>2205354.1914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4:F64"/>
    <mergeCell ref="A78:F78"/>
    <mergeCell ref="A113:D113"/>
    <mergeCell ref="A118:F118"/>
    <mergeCell ref="A126:F126"/>
    <mergeCell ref="A1:F1"/>
    <mergeCell ref="A9:F9"/>
    <mergeCell ref="A30:F30"/>
    <mergeCell ref="A48:F48"/>
    <mergeCell ref="A102:F102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workbookViewId="0" topLeftCell="A1">
      <selection activeCell="H27" sqref="H27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5.140625" style="0" customWidth="1"/>
    <col min="4" max="5" width="15.00390625" style="0" customWidth="1"/>
    <col min="6" max="6" width="13.00390625" style="0" customWidth="1"/>
    <col min="7" max="7" width="12.140625" style="0" customWidth="1"/>
    <col min="8" max="8" width="9.28125" style="0" customWidth="1"/>
    <col min="9" max="9" width="18.8515625" style="0" customWidth="1"/>
    <col min="10" max="10" width="15.00390625" style="0" customWidth="1"/>
  </cols>
  <sheetData>
    <row r="3" spans="1:10" ht="60" customHeight="1">
      <c r="A3" s="35" t="s">
        <v>104</v>
      </c>
      <c r="B3" s="35"/>
      <c r="C3" s="35"/>
      <c r="D3" s="35"/>
      <c r="E3" s="35"/>
      <c r="F3" s="35"/>
      <c r="G3" s="35"/>
      <c r="H3" s="35"/>
      <c r="I3" s="35"/>
      <c r="J3" s="1"/>
    </row>
    <row r="5" spans="1:9" ht="93.75" customHeight="1">
      <c r="A5" s="2" t="s">
        <v>105</v>
      </c>
      <c r="B5" s="2" t="s">
        <v>106</v>
      </c>
      <c r="C5" s="2" t="s">
        <v>107</v>
      </c>
      <c r="D5" s="2" t="s">
        <v>108</v>
      </c>
      <c r="E5" s="2" t="s">
        <v>109</v>
      </c>
      <c r="F5" s="2" t="s">
        <v>110</v>
      </c>
      <c r="G5" s="2" t="s">
        <v>111</v>
      </c>
      <c r="H5" s="2" t="s">
        <v>112</v>
      </c>
      <c r="I5" s="2" t="s">
        <v>113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35" t="s">
        <v>114</v>
      </c>
      <c r="B10" s="34"/>
      <c r="C10" s="34"/>
      <c r="D10" s="34"/>
      <c r="E10" s="34"/>
    </row>
    <row r="12" spans="1:3" ht="39.75" customHeight="1">
      <c r="A12" s="2" t="s">
        <v>105</v>
      </c>
      <c r="B12" s="2" t="s">
        <v>115</v>
      </c>
      <c r="C12" s="2" t="s">
        <v>116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7</v>
      </c>
      <c r="C14" s="2" t="s">
        <v>117</v>
      </c>
    </row>
    <row r="15" spans="1:3" ht="15">
      <c r="A15" s="2">
        <v>2</v>
      </c>
      <c r="B15" s="2">
        <v>9</v>
      </c>
      <c r="C15" s="2" t="s">
        <v>118</v>
      </c>
    </row>
    <row r="16" spans="1:3" ht="15">
      <c r="A16" s="2">
        <v>3</v>
      </c>
      <c r="B16" s="2">
        <v>29</v>
      </c>
      <c r="C16" s="2" t="s">
        <v>119</v>
      </c>
    </row>
    <row r="17" spans="1:3" ht="15">
      <c r="A17" s="2">
        <v>4</v>
      </c>
      <c r="B17" s="2">
        <v>43</v>
      </c>
      <c r="C17" s="2" t="s">
        <v>120</v>
      </c>
    </row>
    <row r="18" spans="1:3" ht="15">
      <c r="A18" s="2">
        <v>5</v>
      </c>
      <c r="B18" s="2">
        <v>56</v>
      </c>
      <c r="C18" s="2" t="s">
        <v>121</v>
      </c>
    </row>
    <row r="19" spans="1:3" ht="15">
      <c r="A19" s="2">
        <v>6</v>
      </c>
      <c r="B19" s="2">
        <v>60</v>
      </c>
      <c r="C19" s="2" t="s">
        <v>122</v>
      </c>
    </row>
    <row r="20" spans="1:3" ht="15">
      <c r="A20" s="2">
        <v>7</v>
      </c>
      <c r="B20" s="2">
        <v>61</v>
      </c>
      <c r="C20" s="2" t="s">
        <v>123</v>
      </c>
    </row>
    <row r="21" spans="1:3" ht="15">
      <c r="A21" s="2">
        <v>8</v>
      </c>
      <c r="B21" s="2">
        <v>92</v>
      </c>
      <c r="C21" s="2" t="s">
        <v>124</v>
      </c>
    </row>
    <row r="22" spans="1:3" ht="15">
      <c r="A22" s="2">
        <v>9</v>
      </c>
      <c r="B22" s="2">
        <v>94</v>
      </c>
      <c r="C22" s="2" t="s">
        <v>125</v>
      </c>
    </row>
    <row r="23" spans="1:3" ht="15">
      <c r="A23" s="2">
        <v>10</v>
      </c>
      <c r="B23" s="2">
        <v>95</v>
      </c>
      <c r="C23" s="2" t="s">
        <v>126</v>
      </c>
    </row>
    <row r="24" spans="1:3" ht="15">
      <c r="A24" s="2">
        <v>11</v>
      </c>
      <c r="B24" s="2">
        <v>96</v>
      </c>
      <c r="C24" s="2" t="s">
        <v>127</v>
      </c>
    </row>
    <row r="25" spans="1:3" ht="15">
      <c r="A25" s="2">
        <v>12</v>
      </c>
      <c r="B25" s="2">
        <v>98</v>
      </c>
      <c r="C25" s="2" t="s">
        <v>128</v>
      </c>
    </row>
    <row r="26" spans="1:3" ht="15">
      <c r="A26" s="2">
        <v>13</v>
      </c>
      <c r="B26" s="2">
        <v>99</v>
      </c>
      <c r="C26" s="2" t="s">
        <v>129</v>
      </c>
    </row>
    <row r="27" spans="1:3" ht="15">
      <c r="A27" s="2">
        <v>14</v>
      </c>
      <c r="B27" s="2">
        <v>104</v>
      </c>
      <c r="C27" s="2" t="s">
        <v>130</v>
      </c>
    </row>
    <row r="28" spans="1:3" ht="15">
      <c r="A28" s="2">
        <v>15</v>
      </c>
      <c r="B28" s="2">
        <v>110</v>
      </c>
      <c r="C28" s="2" t="s">
        <v>131</v>
      </c>
    </row>
    <row r="29" spans="1:3" ht="15">
      <c r="A29" s="2">
        <v>16</v>
      </c>
      <c r="B29" s="2">
        <v>112</v>
      </c>
      <c r="C29" s="2" t="s">
        <v>132</v>
      </c>
    </row>
    <row r="30" spans="1:3" ht="15">
      <c r="A30" s="2">
        <v>17</v>
      </c>
      <c r="B30" s="2">
        <v>114</v>
      </c>
      <c r="C30" s="20" t="s">
        <v>133</v>
      </c>
    </row>
    <row r="32" spans="1:5" ht="15">
      <c r="A32" s="21" t="s">
        <v>142</v>
      </c>
      <c r="E32" s="21" t="s">
        <v>143</v>
      </c>
    </row>
    <row r="34" spans="1:5" ht="15">
      <c r="A34" s="21" t="s">
        <v>144</v>
      </c>
      <c r="E34" s="21" t="s">
        <v>145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2015-11-24T05:07:38Z</cp:lastPrinted>
  <dcterms:created xsi:type="dcterms:W3CDTF">2015-03-23T12:47:01Z</dcterms:created>
  <dcterms:modified xsi:type="dcterms:W3CDTF">2015-11-24T05:07:40Z</dcterms:modified>
  <cp:category/>
  <cp:version/>
  <cp:contentType/>
  <cp:contentStatus/>
</cp:coreProperties>
</file>