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 l="1"/>
  <c r="C14" s="1"/>
  <c r="C16" l="1"/>
  <c r="C8"/>
  <c r="C11"/>
  <c r="C13"/>
  <c r="C18"/>
  <c r="C17"/>
  <c r="C9"/>
  <c r="C12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<sst xmlns="http://schemas.openxmlformats.org/spreadsheetml/2006/main" count="30" uniqueCount="30">
  <si>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</si>
  <si>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</si>
  <si>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</si>
  <si>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</si>
  <si>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</si>
  <si>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</si>
  <si>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</si>
  <si>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</si>
  <si>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</si>
  <si>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</si>
  <si>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</si>
  <si>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</si>
  <si>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</si>
  <si>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</si>
  <si>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</si>
  <si>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</si>
  <si>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</si>
  <si>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</si>
  <si>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Мельникайте, 128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</si>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</sst>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20">
          <cell r="O120">
            <v>19898.099999999999</v>
          </cell>
        </row>
        <row r="233">
          <cell r="O233">
            <v>7969.9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I14" sqref="I14"/>
    </sheetView>
  </sheetViews>
  <sheetFormatPr defaultRowHeight="15.75"/>
  <cols>
    <col min="1" max="1" width="5.42578125" style="9" customWidth="1"/>
    <col min="2" max="2" width="66.5703125" style="8" customWidth="1"/>
    <col min="3" max="3" width="12.85546875" style="8" customWidth="1"/>
    <col min="4" max="4" width="9.140625" style="8"/>
    <col min="5" max="5" width="11.85546875" style="8" bestFit="1" customWidth="1"/>
    <col min="6" max="16384" width="9.140625" style="8"/>
  </cols>
  <sheetData>
    <row r="1" spans="1:3">
      <c r="A1" s="29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419057.34199999995</v>
      </c>
    </row>
    <row r="8" spans="1:3" ht="15.75" customHeight="1">
      <c r="A8" s="7" t="s">
        <v>3</v>
      </c>
      <c r="B8" s="23" t="s">
        <v>4</v>
      </c>
      <c r="C8" s="25">
        <f>1.2*2*C20+1.08*10*C20</f>
        <v>105202.68</v>
      </c>
    </row>
    <row r="9" spans="1:3" ht="15.75" customHeight="1">
      <c r="A9" s="7" t="s">
        <v>5</v>
      </c>
      <c r="B9" s="23" t="s">
        <v>6</v>
      </c>
      <c r="C9" s="25">
        <f>2.3*2*C20+(0.12+1.95)*10*C20</f>
        <v>201638.46999999997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0.34*2*C20+0.3*10*C20</f>
        <v>29329.231999999996</v>
      </c>
    </row>
    <row r="12" spans="1:3" ht="15.75" customHeight="1">
      <c r="A12" s="7" t="s">
        <v>13</v>
      </c>
      <c r="B12" s="23" t="s">
        <v>21</v>
      </c>
      <c r="C12" s="25">
        <f>0.95*2*C20+0.85*10*C20</f>
        <v>82886.959999999992</v>
      </c>
    </row>
    <row r="13" spans="1:3">
      <c r="A13" s="5">
        <v>2</v>
      </c>
      <c r="B13" s="22" t="s">
        <v>7</v>
      </c>
      <c r="C13" s="11">
        <f>1.59*2*C20+(1.3+0.07+0.07)*10*C20</f>
        <v>140110.842</v>
      </c>
    </row>
    <row r="14" spans="1:3">
      <c r="A14" s="5">
        <v>3</v>
      </c>
      <c r="B14" s="22" t="s">
        <v>8</v>
      </c>
      <c r="C14" s="11">
        <f>5.07*2*C20+(2.86+1.6+0.08)*10*C20</f>
        <v>442648.24599999998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134850.70799999998</v>
      </c>
    </row>
    <row r="17" spans="1:5">
      <c r="A17" s="5">
        <v>6</v>
      </c>
      <c r="B17" s="21" t="s">
        <v>10</v>
      </c>
      <c r="C17" s="6">
        <f>4.32*12*C20</f>
        <v>413159.61599999998</v>
      </c>
    </row>
    <row r="18" spans="1:5">
      <c r="A18" s="5">
        <v>7</v>
      </c>
      <c r="B18" s="22" t="s">
        <v>16</v>
      </c>
      <c r="C18" s="24">
        <f>1.8*2*C20+1.62*10*C20</f>
        <v>157804.02000000002</v>
      </c>
    </row>
    <row r="19" spans="1:5">
      <c r="A19" s="30">
        <v>8</v>
      </c>
      <c r="B19" s="21" t="s">
        <v>11</v>
      </c>
      <c r="C19" s="6">
        <f>C7+C13+C14+C16+C17+C18</f>
        <v>1707630.7739999997</v>
      </c>
    </row>
    <row r="20" spans="1:5">
      <c r="A20" s="30">
        <v>9</v>
      </c>
      <c r="B20" s="31" t="s">
        <v>20</v>
      </c>
      <c r="C20" s="20">
        <f>[1]Лист1!$O$233</f>
        <v>7969.9</v>
      </c>
      <c r="D20" s="15"/>
      <c r="E20" s="15"/>
    </row>
    <row r="22" spans="1:5">
      <c r="A22" s="32"/>
      <c r="B22" s="32" t="s">
        <v>23</v>
      </c>
    </row>
    <row r="23" spans="1:5">
      <c r="B23" s="8" t="s">
        <v>24</v>
      </c>
    </row>
    <row r="24" spans="1:5">
      <c r="B24" s="8" t="s">
        <v>25</v>
      </c>
      <c r="C24" s="39">
        <v>1450844.08</v>
      </c>
    </row>
    <row r="25" spans="1:5">
      <c r="B25" s="8" t="s">
        <v>26</v>
      </c>
      <c r="C25" s="40">
        <f>C19-C24</f>
        <v>256786.69399999967</v>
      </c>
    </row>
    <row r="26" spans="1:5">
      <c r="B26" s="8" t="s">
        <v>27</v>
      </c>
    </row>
    <row r="27" spans="1:5">
      <c r="B27" s="8" t="s">
        <v>28</v>
      </c>
    </row>
    <row r="28" spans="1:5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2014-11-27T09:23:04Z</dcterms:modified>
</cp:coreProperties>
</file>