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<sst xmlns="http://schemas.openxmlformats.org/spreadsheetml/2006/main" count="30" uniqueCount="30">
  <si>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</si>
  <si>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</si>
  <si>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</si>
  <si>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</si>
  <si>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</si>
  <si>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</si>
  <si>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</si>
  <si>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</si>
  <si>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</si>
  <si>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</si>
  <si>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</si>
  <si>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</si>
  <si>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</si>
  <si>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</si>
  <si>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</si>
  <si>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</si>
  <si>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</si>
  <si>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</si>
  <si>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108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</si>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</sst>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6">
          <cell r="O206">
            <v>13605.4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9.85546875" style="8" customWidth="1"/>
    <col min="3" max="3" width="13.28515625" style="8" customWidth="1"/>
    <col min="4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20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788568.98399999994</v>
      </c>
    </row>
    <row r="8" spans="1:3" ht="15.75" customHeight="1">
      <c r="A8" s="7" t="s">
        <v>3</v>
      </c>
      <c r="B8" s="24" t="s">
        <v>4</v>
      </c>
      <c r="C8" s="23">
        <f>1.46*12*C20</f>
        <v>238366.60799999998</v>
      </c>
    </row>
    <row r="9" spans="1:3" ht="15.75" customHeight="1">
      <c r="A9" s="7" t="s">
        <v>5</v>
      </c>
      <c r="B9" s="24" t="s">
        <v>6</v>
      </c>
      <c r="C9" s="23">
        <f>2.07*12*C20</f>
        <v>337958.13599999994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0.4*12*C20</f>
        <v>65305.920000000006</v>
      </c>
    </row>
    <row r="12" spans="1:3" ht="15.75" customHeight="1">
      <c r="A12" s="7" t="s">
        <v>13</v>
      </c>
      <c r="B12" s="24" t="s">
        <v>22</v>
      </c>
      <c r="C12" s="23">
        <f>0.9*12*C20</f>
        <v>146938.32</v>
      </c>
    </row>
    <row r="13" spans="1:3">
      <c r="A13" s="5">
        <v>2</v>
      </c>
      <c r="B13" s="22" t="s">
        <v>7</v>
      </c>
      <c r="C13" s="11">
        <f>1.68*12*C20</f>
        <v>274284.864</v>
      </c>
    </row>
    <row r="14" spans="1:3">
      <c r="A14" s="5">
        <v>3</v>
      </c>
      <c r="B14" s="22" t="s">
        <v>8</v>
      </c>
      <c r="C14" s="11">
        <f>3.17*12*C20</f>
        <v>517549.41599999997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230203.36799999996</v>
      </c>
    </row>
    <row r="17" spans="1:4">
      <c r="A17" s="5">
        <v>6</v>
      </c>
      <c r="B17" s="21" t="s">
        <v>10</v>
      </c>
      <c r="C17" s="6">
        <f>4.32*12*C20</f>
        <v>705303.93599999999</v>
      </c>
    </row>
    <row r="18" spans="1:4">
      <c r="A18" s="5">
        <v>7</v>
      </c>
      <c r="B18" s="22" t="s">
        <v>16</v>
      </c>
      <c r="C18" s="25">
        <f>1.8*12*C20</f>
        <v>293876.64</v>
      </c>
    </row>
    <row r="19" spans="1:4">
      <c r="A19" s="30">
        <v>8</v>
      </c>
      <c r="B19" s="21" t="s">
        <v>11</v>
      </c>
      <c r="C19" s="6">
        <f>C7+C13+C14+C16+C17+C18</f>
        <v>2809787.2080000001</v>
      </c>
    </row>
    <row r="20" spans="1:4">
      <c r="A20" s="30">
        <v>9</v>
      </c>
      <c r="B20" s="31" t="s">
        <v>21</v>
      </c>
      <c r="C20" s="20">
        <f>[1]Лист1!$O$206</f>
        <v>13605.4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2768491.94</v>
      </c>
    </row>
    <row r="25" spans="1:4">
      <c r="B25" s="8" t="s">
        <v>26</v>
      </c>
      <c r="C25" s="40">
        <f>C19-C24</f>
        <v>41295.268000000156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2014-12-01T08:58:51Z</dcterms:modified>
</cp:coreProperties>
</file>