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7" s="1"/>
  <c r="C8" l="1"/>
  <c r="C11"/>
  <c r="C13"/>
  <c r="C16"/>
  <c r="C18"/>
  <c r="C9"/>
  <c r="C7" s="1"/>
  <c r="C19" s="1"/>
  <c r="C25" s="1"/>
  <c r="C12"/>
  <c r="C14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<sst xmlns="http://schemas.openxmlformats.org/spreadsheetml/2006/main" count="28" uniqueCount="28">
  <si>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</si>
  <si>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</si>
  <si>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</si>
  <si>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</si>
  <si>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</si>
  <si>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</si>
  <si>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</si>
  <si>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</si>
  <si>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</si>
  <si>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</si>
  <si>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</si>
  <si>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</si>
  <si>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</si>
  <si>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</si>
  <si>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</si>
  <si>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</si>
  <si>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</si>
  <si>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</si>
  <si>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118</t>
  </si>
  <si>
    <t>Общая площадь МКД, м.кв.</t>
  </si>
  <si>
    <t>сумма, руб.</t>
  </si>
  <si>
    <t>План работ на 2012 год по содержанию и ремонту общего имущества МКД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</si>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</sst>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39">
          <cell r="O139">
            <v>3697.9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4" workbookViewId="0">
      <selection activeCell="D25" sqref="D25"/>
    </sheetView>
  </sheetViews>
  <sheetFormatPr defaultRowHeight="15.75"/>
  <cols>
    <col min="1" max="1" width="5.42578125" style="9" customWidth="1"/>
    <col min="2" max="2" width="67.85546875" style="8" customWidth="1"/>
    <col min="3" max="3" width="13.14062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30" t="s">
        <v>21</v>
      </c>
    </row>
    <row r="2" spans="1:3">
      <c r="A2" s="1"/>
      <c r="B2" s="2" t="s">
        <v>18</v>
      </c>
      <c r="C2" s="2"/>
    </row>
    <row r="3" spans="1:3">
      <c r="A3" s="37" t="s">
        <v>0</v>
      </c>
      <c r="B3" s="31"/>
      <c r="C3" s="38" t="s">
        <v>20</v>
      </c>
    </row>
    <row r="4" spans="1:3">
      <c r="A4" s="37"/>
      <c r="B4" s="32" t="s">
        <v>1</v>
      </c>
      <c r="C4" s="39"/>
    </row>
    <row r="5" spans="1:3" ht="9.75" customHeight="1">
      <c r="A5" s="37"/>
      <c r="B5" s="33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210780.30000000002</v>
      </c>
    </row>
    <row r="8" spans="1:3" ht="15.75" customHeight="1">
      <c r="A8" s="7" t="s">
        <v>3</v>
      </c>
      <c r="B8" s="24" t="s">
        <v>4</v>
      </c>
      <c r="C8" s="23">
        <f>1.33*12*C20</f>
        <v>59018.484000000004</v>
      </c>
    </row>
    <row r="9" spans="1:3" ht="15.75" customHeight="1">
      <c r="A9" s="7" t="s">
        <v>5</v>
      </c>
      <c r="B9" s="24" t="s">
        <v>6</v>
      </c>
      <c r="C9" s="23">
        <f>1.93*12*C20</f>
        <v>85643.364000000001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29">
        <f>0.59*12*C20</f>
        <v>26181.132000000001</v>
      </c>
    </row>
    <row r="12" spans="1:3" ht="15.75" customHeight="1">
      <c r="A12" s="7" t="s">
        <v>13</v>
      </c>
      <c r="B12" s="24" t="s">
        <v>22</v>
      </c>
      <c r="C12" s="23">
        <f>0.9*12*C20</f>
        <v>39937.320000000007</v>
      </c>
    </row>
    <row r="13" spans="1:3">
      <c r="A13" s="5">
        <v>2</v>
      </c>
      <c r="B13" s="22" t="s">
        <v>7</v>
      </c>
      <c r="C13" s="11">
        <f>2.03*12*C20</f>
        <v>90080.843999999997</v>
      </c>
    </row>
    <row r="14" spans="1:3">
      <c r="A14" s="5">
        <v>3</v>
      </c>
      <c r="B14" s="22" t="s">
        <v>8</v>
      </c>
      <c r="C14" s="11">
        <f>4.03*12*C20</f>
        <v>178830.44399999999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62568.467999999993</v>
      </c>
    </row>
    <row r="17" spans="1:5">
      <c r="A17" s="5">
        <v>6</v>
      </c>
      <c r="B17" s="21" t="s">
        <v>10</v>
      </c>
      <c r="C17" s="6">
        <f>4.32*12*C20</f>
        <v>191699.13600000003</v>
      </c>
    </row>
    <row r="18" spans="1:5">
      <c r="A18" s="5">
        <v>7</v>
      </c>
      <c r="B18" s="22" t="s">
        <v>16</v>
      </c>
      <c r="C18" s="25">
        <f>1.8*12*C20</f>
        <v>79874.640000000014</v>
      </c>
    </row>
    <row r="19" spans="1:5">
      <c r="A19" s="27">
        <v>8</v>
      </c>
      <c r="B19" s="21" t="s">
        <v>11</v>
      </c>
      <c r="C19" s="6">
        <f>C7+C13+C14+C16+C17+C18</f>
        <v>813833.83200000005</v>
      </c>
      <c r="E19" s="15"/>
    </row>
    <row r="20" spans="1:5">
      <c r="A20" s="27">
        <v>9</v>
      </c>
      <c r="B20" s="28" t="s">
        <v>19</v>
      </c>
      <c r="C20" s="20">
        <f>[1]Лист1!$O$139</f>
        <v>3697.9</v>
      </c>
      <c r="D20" s="15"/>
    </row>
    <row r="22" spans="1:5">
      <c r="A22" s="26"/>
      <c r="B22" s="26" t="s">
        <v>23</v>
      </c>
    </row>
    <row r="23" spans="1:5">
      <c r="B23" s="8" t="s">
        <v>24</v>
      </c>
    </row>
    <row r="24" spans="1:5">
      <c r="B24" s="8" t="s">
        <v>25</v>
      </c>
      <c r="C24" s="35">
        <v>834759.2</v>
      </c>
    </row>
    <row r="25" spans="1:5" ht="31.5">
      <c r="B25" s="41" t="s">
        <v>26</v>
      </c>
      <c r="C25" s="36">
        <f>C19-C24</f>
        <v>-20925.3679999999</v>
      </c>
    </row>
    <row r="26" spans="1:5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2014-11-27T05:48:37Z</dcterms:modified>
</cp:coreProperties>
</file>