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<sst xmlns="http://schemas.openxmlformats.org/spreadsheetml/2006/main" count="30" uniqueCount="30">
  <si>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</si>
  <si>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</si>
  <si>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</si>
  <si>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</si>
  <si>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</si>
  <si>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</si>
  <si>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</si>
  <si>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</si>
  <si>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</si>
  <si>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</si>
  <si>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</si>
  <si>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</si>
  <si>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</si>
  <si>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</si>
  <si>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</si>
  <si>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</si>
  <si>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</si>
  <si>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</si>
  <si>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112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</si>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</sst>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7">
          <cell r="O137">
            <v>7788.1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K17" sqref="K17"/>
    </sheetView>
  </sheetViews>
  <sheetFormatPr defaultRowHeight="15.75"/>
  <cols>
    <col min="1" max="1" width="5.42578125" style="9" customWidth="1"/>
    <col min="2" max="2" width="68.85546875" style="8" customWidth="1"/>
    <col min="3" max="3" width="19.140625" style="8" customWidth="1"/>
    <col min="4" max="4" width="11.855468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452332.848</v>
      </c>
    </row>
    <row r="8" spans="1:3" ht="15.75" customHeight="1">
      <c r="A8" s="7" t="s">
        <v>3</v>
      </c>
      <c r="B8" s="23" t="s">
        <v>4</v>
      </c>
      <c r="C8" s="25">
        <f>1.43*12*C20</f>
        <v>133643.796</v>
      </c>
    </row>
    <row r="9" spans="1:3" ht="15.75" customHeight="1">
      <c r="A9" s="7" t="s">
        <v>5</v>
      </c>
      <c r="B9" s="23" t="s">
        <v>6</v>
      </c>
      <c r="C9" s="25">
        <f>2.14*12*C20</f>
        <v>199998.408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0.32*12*C20</f>
        <v>29906.304</v>
      </c>
    </row>
    <row r="12" spans="1:3" ht="15.75" customHeight="1">
      <c r="A12" s="7" t="s">
        <v>13</v>
      </c>
      <c r="B12" s="23" t="s">
        <v>22</v>
      </c>
      <c r="C12" s="25">
        <f>0.95*12*C20</f>
        <v>88784.34</v>
      </c>
    </row>
    <row r="13" spans="1:3">
      <c r="A13" s="5">
        <v>2</v>
      </c>
      <c r="B13" s="22" t="s">
        <v>7</v>
      </c>
      <c r="C13" s="11">
        <f>1.58*12*C20</f>
        <v>147662.37600000002</v>
      </c>
    </row>
    <row r="14" spans="1:3">
      <c r="A14" s="5">
        <v>3</v>
      </c>
      <c r="B14" s="22" t="s">
        <v>8</v>
      </c>
      <c r="C14" s="11">
        <f>5.2*12*C20</f>
        <v>485977.44000000006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131774.652</v>
      </c>
    </row>
    <row r="17" spans="1:4">
      <c r="A17" s="5">
        <v>6</v>
      </c>
      <c r="B17" s="21" t="s">
        <v>10</v>
      </c>
      <c r="C17" s="6">
        <f>4.32*12*C20</f>
        <v>403735.10400000005</v>
      </c>
    </row>
    <row r="18" spans="1:4">
      <c r="A18" s="5">
        <v>7</v>
      </c>
      <c r="B18" s="22" t="s">
        <v>16</v>
      </c>
      <c r="C18" s="24">
        <f>1.8*12*C20</f>
        <v>168222.96000000002</v>
      </c>
    </row>
    <row r="19" spans="1:4">
      <c r="A19" s="31">
        <v>8</v>
      </c>
      <c r="B19" s="21" t="s">
        <v>11</v>
      </c>
      <c r="C19" s="6">
        <f>C7+C13+C14+C16+C17+C18</f>
        <v>1789705.3800000001</v>
      </c>
    </row>
    <row r="20" spans="1:4">
      <c r="A20" s="31">
        <v>9</v>
      </c>
      <c r="B20" s="32" t="s">
        <v>21</v>
      </c>
      <c r="C20" s="20">
        <f>[1]Лист1!$O$137</f>
        <v>7788.1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5">
        <v>1722732.35</v>
      </c>
    </row>
    <row r="25" spans="1:4">
      <c r="B25" s="8" t="s">
        <v>26</v>
      </c>
      <c r="C25" s="36">
        <f>C19-C24</f>
        <v>66973.030000000028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2014-11-27T05:46:40Z</dcterms:modified>
</cp:coreProperties>
</file>