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6"/>
  <c r="C13"/>
  <c r="C11"/>
  <c r="C8"/>
  <c r="C20"/>
  <c r="C18" s="1"/>
  <c r="C9" l="1"/>
  <c r="C12"/>
  <c r="C14"/>
  <c r="C7"/>
  <c r="C19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<sst xmlns="http://schemas.openxmlformats.org/spreadsheetml/2006/main" count="28" uniqueCount="28">
  <si>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</si>
  <si>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</si>
  <si>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</si>
  <si>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</si>
  <si>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</si>
  <si>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</si>
  <si>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</si>
  <si>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</si>
  <si>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</si>
  <si>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</si>
  <si>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</si>
  <si>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</si>
  <si>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</si>
  <si>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</si>
  <si>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</si>
  <si>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</si>
  <si>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</si>
  <si>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</si>
  <si>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108 а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</si>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</sst>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5">
          <cell r="O205">
            <v>4321.6000000000004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C24" sqref="C24:C25"/>
    </sheetView>
  </sheetViews>
  <sheetFormatPr defaultRowHeight="15.75"/>
  <cols>
    <col min="1" max="1" width="5.42578125" style="9" customWidth="1"/>
    <col min="2" max="2" width="67.140625" style="8" customWidth="1"/>
    <col min="3" max="3" width="17" style="8" customWidth="1"/>
    <col min="4" max="16384" width="9.140625" style="8"/>
  </cols>
  <sheetData>
    <row r="1" spans="1:3">
      <c r="A1" s="29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20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211585.53600000002</v>
      </c>
    </row>
    <row r="8" spans="1:3" ht="15.75" customHeight="1">
      <c r="A8" s="7" t="s">
        <v>3</v>
      </c>
      <c r="B8" s="24" t="s">
        <v>4</v>
      </c>
      <c r="C8" s="23">
        <f>1.32*12*C20</f>
        <v>68454.144</v>
      </c>
    </row>
    <row r="9" spans="1:3" ht="15.75" customHeight="1">
      <c r="A9" s="7" t="s">
        <v>5</v>
      </c>
      <c r="B9" s="24" t="s">
        <v>6</v>
      </c>
      <c r="C9" s="23">
        <f>1.8*12*C20</f>
        <v>93346.560000000012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0.06*12*C20</f>
        <v>3111.5520000000001</v>
      </c>
    </row>
    <row r="12" spans="1:3" ht="15.75" customHeight="1">
      <c r="A12" s="7" t="s">
        <v>13</v>
      </c>
      <c r="B12" s="24" t="s">
        <v>22</v>
      </c>
      <c r="C12" s="23">
        <f>0.9*12*C20</f>
        <v>46673.280000000006</v>
      </c>
    </row>
    <row r="13" spans="1:3">
      <c r="A13" s="5">
        <v>2</v>
      </c>
      <c r="B13" s="22" t="s">
        <v>7</v>
      </c>
      <c r="C13" s="11">
        <f>2.57*12*C20</f>
        <v>133278.144</v>
      </c>
    </row>
    <row r="14" spans="1:3">
      <c r="A14" s="5">
        <v>3</v>
      </c>
      <c r="B14" s="22" t="s">
        <v>8</v>
      </c>
      <c r="C14" s="11">
        <f>2.38*12*C20</f>
        <v>123424.89600000001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73121.471999999994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1.8*12*C20</f>
        <v>93346.560000000012</v>
      </c>
    </row>
    <row r="19" spans="1:4">
      <c r="A19" s="30">
        <v>8</v>
      </c>
      <c r="B19" s="21" t="s">
        <v>11</v>
      </c>
      <c r="C19" s="6">
        <f>C7+C13+C14+C16+C17+C18</f>
        <v>634756.60800000012</v>
      </c>
    </row>
    <row r="20" spans="1:4">
      <c r="A20" s="30">
        <v>9</v>
      </c>
      <c r="B20" s="31" t="s">
        <v>21</v>
      </c>
      <c r="C20" s="20">
        <f>[1]Лист1!$O$205</f>
        <v>4321.6000000000004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40">
        <v>652785.96</v>
      </c>
    </row>
    <row r="25" spans="1:4" ht="31.5">
      <c r="B25" s="39" t="s">
        <v>26</v>
      </c>
      <c r="C25" s="41">
        <f>C19-C24</f>
        <v>-18029.351999999839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2014-12-01T09:03:42Z</dcterms:modified>
</cp:coreProperties>
</file>