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38" i="1" l="1"/>
  <c r="E50" i="1"/>
  <c r="E26" i="1"/>
  <c r="E27" i="1"/>
  <c r="F27" i="1" l="1"/>
  <c r="F26" i="1"/>
  <c r="E28" i="1"/>
  <c r="F28" i="1" l="1"/>
</calcChain>
</file>

<file path=xl/sharedStrings.xml><?xml version="1.0" encoding="utf-8"?>
<sst xmlns="http://schemas.openxmlformats.org/spreadsheetml/2006/main" count="178" uniqueCount="116">
  <si>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</si>
  <si>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</si>
  <si>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</si>
  <si>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</si>
  <si>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</si>
  <si>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</si>
  <si>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</si>
  <si>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</si>
  <si>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</si>
  <si>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</si>
  <si>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</si>
  <si>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</si>
  <si>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</si>
  <si>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</si>
  <si>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</si>
  <si>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</si>
  <si>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</si>
  <si>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</si>
  <si>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</si>
  <si>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</si>
  <si>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</si>
  <si>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</si>
  <si>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</si>
  <si>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</si>
  <si>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</si>
  <si>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</si>
  <si>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</si>
  <si>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</si>
  <si>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</si>
  <si>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</si>
  <si>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</si>
  <si>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</si>
  <si>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</si>
  <si>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</si>
  <si>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</si>
  <si>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</si>
  <si>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</si>
  <si>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</si>
  <si>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</si>
  <si>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</si>
  <si>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</si>
  <si>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</si>
  <si>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</si>
  <si>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</si>
  <si>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</si>
  <si>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</si>
  <si>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Пермякова д.25 за 2022 год</t>
  </si>
  <si>
    <t xml:space="preserve"> </t>
  </si>
  <si>
    <t>приобретение и монтаж видеодомофонного оборудования на 6-ти подъездах с дополнительным ключом в каждую квартиру - 216 шт.</t>
  </si>
  <si>
    <t>установка фиксатора на тамбурной двери в 1 подъезде - 1 шт.</t>
  </si>
  <si>
    <t>монтаж искусственных дорож.неровностей, установка дорожных знаков</t>
  </si>
  <si>
    <t>завоз грунта 4 м3</t>
  </si>
  <si>
    <t>замена армированного стекла тамбурной двери ПВХ в 4 подъезде - 1 шт.</t>
  </si>
  <si>
    <t>монтаж вентиляционного оборудования в панельной стене электрощитовой 3 подъезда - 1 шт.</t>
  </si>
  <si>
    <t>ИТОГО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</si>
  <si>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</si>
  <si>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</si>
  <si>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</si>
  <si>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</si>
  <si>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</si>
  <si>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</si>
  <si>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</si>
  <si>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</si>
  <si>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</si>
  <si>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</si>
  <si>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</si>
  <si>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</si>
  <si>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</si>
  <si>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</si>
  <si>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</si>
  <si>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</si>
  <si>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Ед.изм</t>
  </si>
  <si>
    <t>5</t>
  </si>
  <si>
    <t>1-36</t>
  </si>
  <si>
    <t>лифт</t>
  </si>
  <si>
    <t>Акт № 2-11 от 01.12.2022</t>
  </si>
  <si>
    <t>ноябрь 2022</t>
  </si>
  <si>
    <t>часы</t>
  </si>
  <si>
    <t>ООО "НИКО"</t>
  </si>
  <si>
    <t>109-144</t>
  </si>
  <si>
    <t>Акт № 1-07 от 01.08.2022</t>
  </si>
  <si>
    <t>июль 2022</t>
  </si>
  <si>
    <t>кв, не оснащ. ИПУ ГВС</t>
  </si>
  <si>
    <t>ГВС</t>
  </si>
  <si>
    <t>реестр №4 отключений ГВС за август 2022г.</t>
  </si>
  <si>
    <t>01.08.2022, 00-00 - 11.08.2022, 15-45</t>
  </si>
  <si>
    <t>АО "УСТЭК"</t>
  </si>
  <si>
    <t>№ квартиры</t>
  </si>
  <si>
    <t>Сумма долга</t>
  </si>
  <si>
    <t>6</t>
  </si>
  <si>
    <t>32</t>
  </si>
  <si>
    <t>76</t>
  </si>
  <si>
    <t>128</t>
  </si>
  <si>
    <t>135</t>
  </si>
  <si>
    <t>136</t>
  </si>
  <si>
    <t>138</t>
  </si>
  <si>
    <t>155</t>
  </si>
  <si>
    <t>187</t>
  </si>
  <si>
    <t>205</t>
  </si>
  <si>
    <t>шт.</t>
  </si>
  <si>
    <t>4. Дополнительные доходы, в т.ч.</t>
  </si>
  <si>
    <t>м3</t>
  </si>
  <si>
    <t>усл.</t>
  </si>
  <si>
    <t>обслуживание домофона 0,72 руб./м2  с июня 2022г.</t>
  </si>
  <si>
    <t>Премия поставщикам (с учетом НДФЛ)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</si>
  <si>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</si>
  <si>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</si>
  <si>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</si>
  <si>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Управление Роспотребнадзора по Тюменской области (нарушение санитарного законодательства, а именно: измеренные показатели уровней звукового давления в октавных полосах (на частоте 250Гц) в зале жилой квартиры № 3 (1-ый этаж) от работы инженерно-технологического оборудования, расположенного в подвале данного дома, превышали предельно допустимые уровни, установленные требованиями СанПиН 1.2.3685-21</t>
  </si>
  <si>
    <t>звуковое давление было снижено до допустимых норм</t>
  </si>
  <si>
    <t>*установка мусоронакопителей - 6 шт.</t>
  </si>
  <si>
    <t>**замена светильникоа на 1 этажах - 3 шт</t>
  </si>
  <si>
    <t>*работы учтенные в бухгалтерском учете в 2021г., но не отраженные в отчете об исполнении  управляющей организацией договора управления дома за 2021г.</t>
  </si>
  <si>
    <t>**работы учтенные в бухгалтерском учете в 2020г., но не отраженные в отчете об исполнении  управляющей организацией договора управления дома за 2020г.</t>
  </si>
  <si>
    <t>8. Сведения о перерасчетах за жилищные услуги</t>
  </si>
  <si>
    <t>9. Сведения о должниках на 01.01.2023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</si>
</sst>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8" fillId="0" borderId="10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left" vertical="distributed"/>
    </xf>
    <xf numFmtId="0" fontId="11" fillId="0" borderId="3" xfId="0" applyNumberFormat="1" applyFont="1" applyBorder="1" applyAlignment="1" applyProtection="1">
      <alignment horizontal="center" vertical="center"/>
    </xf>
    <xf numFmtId="0" fontId="13" fillId="0" borderId="12" xfId="0" applyNumberFormat="1" applyFont="1" applyBorder="1" applyAlignment="1" applyProtection="1">
      <alignment horizontal="left" vertical="center" wrapText="1"/>
    </xf>
    <xf numFmtId="17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12" fillId="0" borderId="11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Protection="1"/>
    <xf numFmtId="0" fontId="8" fillId="0" borderId="10" xfId="0" applyNumberFormat="1" applyFont="1" applyBorder="1" applyAlignment="1" applyProtection="1">
      <alignment horizontal="left" vertical="center" wrapText="1"/>
    </xf>
    <xf numFmtId="0" fontId="8" fillId="0" borderId="12" xfId="0" applyNumberFormat="1" applyFont="1" applyBorder="1" applyAlignment="1" applyProtection="1">
      <alignment horizontal="left" vertical="distributed"/>
    </xf>
    <xf numFmtId="0" fontId="8" fillId="0" borderId="12" xfId="0" applyNumberFormat="1" applyFont="1" applyBorder="1" applyAlignment="1" applyProtection="1">
      <alignment horizontal="left" vertical="center" wrapText="1"/>
    </xf>
    <xf numFmtId="0" fontId="11" fillId="0" borderId="12" xfId="0" applyNumberFormat="1" applyFont="1" applyBorder="1" applyAlignment="1" applyProtection="1">
      <alignment horizontal="center" vertical="center"/>
    </xf>
    <xf numFmtId="0" fontId="10" fillId="0" borderId="13" xfId="0" applyFont="1" applyBorder="1" applyAlignment="1">
      <alignment horizontal="left" vertical="center" shrinkToFit="1"/>
    </xf>
    <xf numFmtId="0" fontId="3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5" fillId="0" borderId="13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showRuler="0" topLeftCell="A48" zoomScaleNormal="100" workbookViewId="0">
      <selection activeCell="H62" sqref="H6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5" t="s">
        <v>36</v>
      </c>
      <c r="B1" s="55"/>
      <c r="C1" s="55"/>
      <c r="D1" s="55"/>
      <c r="E1" s="55"/>
      <c r="F1" s="55"/>
    </row>
    <row r="2" spans="1:6" ht="23.25" x14ac:dyDescent="0.25">
      <c r="A2" s="59" t="s">
        <v>46</v>
      </c>
      <c r="B2" s="60"/>
      <c r="C2" s="60"/>
      <c r="D2" s="60"/>
      <c r="E2" s="60"/>
      <c r="F2" s="60"/>
    </row>
    <row r="6" spans="1:6" ht="18.75" x14ac:dyDescent="0.3">
      <c r="B6" s="2" t="s">
        <v>0</v>
      </c>
      <c r="C6" s="33">
        <v>1976</v>
      </c>
    </row>
    <row r="7" spans="1:6" ht="18.75" x14ac:dyDescent="0.3">
      <c r="B7" s="2" t="s">
        <v>1</v>
      </c>
      <c r="C7" s="33">
        <v>11561.2</v>
      </c>
    </row>
    <row r="8" spans="1:6" ht="18.75" x14ac:dyDescent="0.3">
      <c r="B8" s="2"/>
      <c r="C8" s="2"/>
    </row>
    <row r="9" spans="1:6" ht="22.5" customHeight="1" x14ac:dyDescent="0.25">
      <c r="A9" s="56" t="s">
        <v>39</v>
      </c>
      <c r="B9" s="57"/>
      <c r="C9" s="57"/>
      <c r="D9" s="57"/>
      <c r="E9" s="57"/>
      <c r="F9" s="57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270455</v>
      </c>
      <c r="D13" s="34">
        <v>1092137</v>
      </c>
      <c r="E13" s="34">
        <v>1110662</v>
      </c>
      <c r="F13" s="34">
        <v>251929</v>
      </c>
    </row>
    <row r="14" spans="1:6" x14ac:dyDescent="0.25">
      <c r="A14" s="12">
        <v>2</v>
      </c>
      <c r="B14" s="11" t="s">
        <v>9</v>
      </c>
      <c r="C14" s="34">
        <v>94954</v>
      </c>
      <c r="D14" s="34">
        <v>402820</v>
      </c>
      <c r="E14" s="34">
        <v>407172</v>
      </c>
      <c r="F14" s="34">
        <v>90601</v>
      </c>
    </row>
    <row r="15" spans="1:6" x14ac:dyDescent="0.25">
      <c r="A15" s="12">
        <v>3</v>
      </c>
      <c r="B15" s="11" t="s">
        <v>10</v>
      </c>
      <c r="C15" s="34">
        <v>228074</v>
      </c>
      <c r="D15" s="34">
        <v>866310</v>
      </c>
      <c r="E15" s="34">
        <v>887064</v>
      </c>
      <c r="F15" s="34">
        <v>207321</v>
      </c>
    </row>
    <row r="16" spans="1:6" x14ac:dyDescent="0.25">
      <c r="A16" s="12">
        <v>4</v>
      </c>
      <c r="B16" s="11" t="s">
        <v>11</v>
      </c>
      <c r="C16" s="34">
        <v>69335</v>
      </c>
      <c r="D16" s="34">
        <v>332034</v>
      </c>
      <c r="E16" s="34">
        <v>331722</v>
      </c>
      <c r="F16" s="34">
        <v>69648</v>
      </c>
    </row>
    <row r="17" spans="1:6" x14ac:dyDescent="0.25">
      <c r="A17" s="12">
        <v>5</v>
      </c>
      <c r="B17" s="11" t="s">
        <v>12</v>
      </c>
      <c r="C17" s="34">
        <v>126426</v>
      </c>
      <c r="D17" s="34">
        <v>491769</v>
      </c>
      <c r="E17" s="34">
        <v>501972</v>
      </c>
      <c r="F17" s="34">
        <v>116223</v>
      </c>
    </row>
    <row r="18" spans="1:6" ht="30" x14ac:dyDescent="0.25">
      <c r="A18" s="12">
        <v>6</v>
      </c>
      <c r="B18" s="11" t="s">
        <v>13</v>
      </c>
      <c r="C18" s="34">
        <v>176155</v>
      </c>
      <c r="D18" s="34">
        <v>670385</v>
      </c>
      <c r="E18" s="34">
        <v>693099</v>
      </c>
      <c r="F18" s="34">
        <v>153440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8441</v>
      </c>
      <c r="D20" s="34">
        <v>46823</v>
      </c>
      <c r="E20" s="34">
        <v>46964</v>
      </c>
      <c r="F20" s="34">
        <v>8299</v>
      </c>
    </row>
    <row r="21" spans="1:6" ht="15" customHeight="1" x14ac:dyDescent="0.25">
      <c r="A21" s="12" t="s">
        <v>18</v>
      </c>
      <c r="B21" s="16" t="s">
        <v>19</v>
      </c>
      <c r="C21" s="34">
        <v>29921</v>
      </c>
      <c r="D21" s="34">
        <v>155151</v>
      </c>
      <c r="E21" s="34">
        <v>153498</v>
      </c>
      <c r="F21" s="34">
        <v>31574</v>
      </c>
    </row>
    <row r="23" spans="1:6" ht="18.75" customHeight="1" x14ac:dyDescent="0.25">
      <c r="A23" s="56" t="s">
        <v>37</v>
      </c>
      <c r="B23" s="57"/>
      <c r="C23" s="57"/>
      <c r="D23" s="57"/>
      <c r="E23" s="57"/>
      <c r="F23" s="57"/>
    </row>
    <row r="24" spans="1:6" ht="33.75" customHeight="1" x14ac:dyDescent="0.25">
      <c r="A24" s="3" t="s">
        <v>20</v>
      </c>
      <c r="B24" s="3" t="s">
        <v>21</v>
      </c>
      <c r="C24" s="3" t="s">
        <v>42</v>
      </c>
      <c r="D24" s="3" t="s">
        <v>22</v>
      </c>
      <c r="E24" s="3" t="s">
        <v>23</v>
      </c>
      <c r="F24" s="3" t="s">
        <v>45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-1732823</v>
      </c>
      <c r="D26" s="34">
        <v>331728</v>
      </c>
      <c r="E26" s="34">
        <f>353437-135463</f>
        <v>217974</v>
      </c>
      <c r="F26" s="34">
        <f>C26+D26-E26</f>
        <v>-1619069</v>
      </c>
    </row>
    <row r="27" spans="1:6" x14ac:dyDescent="0.25">
      <c r="A27" s="19">
        <v>2</v>
      </c>
      <c r="B27" s="20" t="s">
        <v>41</v>
      </c>
      <c r="C27" s="27">
        <v>0</v>
      </c>
      <c r="D27" s="34">
        <v>524000</v>
      </c>
      <c r="E27" s="34">
        <f>416452+135463</f>
        <v>551915</v>
      </c>
      <c r="F27" s="31">
        <f>D27-E27</f>
        <v>-27915</v>
      </c>
    </row>
    <row r="28" spans="1:6" x14ac:dyDescent="0.25">
      <c r="A28" s="19"/>
      <c r="B28" s="20" t="s">
        <v>40</v>
      </c>
      <c r="C28" s="34">
        <v>-1732823</v>
      </c>
      <c r="D28" s="34">
        <v>855728</v>
      </c>
      <c r="E28" s="34">
        <f>SUM(E26:E27)</f>
        <v>769889</v>
      </c>
      <c r="F28" s="34">
        <f>SUM(F26:F27)</f>
        <v>-1646984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57" t="s">
        <v>38</v>
      </c>
      <c r="B30" s="58"/>
      <c r="C30" s="58"/>
      <c r="D30" s="58"/>
      <c r="E30" s="58"/>
      <c r="F30" s="58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34">
        <v>1</v>
      </c>
      <c r="B33" s="50" t="s">
        <v>110</v>
      </c>
      <c r="C33" s="39" t="s">
        <v>99</v>
      </c>
      <c r="D33" s="34">
        <v>6</v>
      </c>
      <c r="E33" s="34">
        <v>206400</v>
      </c>
    </row>
    <row r="34" spans="1:6" x14ac:dyDescent="0.25">
      <c r="A34" s="34">
        <v>2</v>
      </c>
      <c r="B34" s="50" t="s">
        <v>111</v>
      </c>
      <c r="C34" s="39" t="s">
        <v>99</v>
      </c>
      <c r="D34" s="34">
        <v>3</v>
      </c>
      <c r="E34" s="34">
        <v>1740</v>
      </c>
    </row>
    <row r="35" spans="1:6" ht="30" x14ac:dyDescent="0.25">
      <c r="A35" s="34">
        <v>3</v>
      </c>
      <c r="B35" s="36" t="s">
        <v>49</v>
      </c>
      <c r="C35" s="39" t="s">
        <v>99</v>
      </c>
      <c r="D35" s="34">
        <v>1</v>
      </c>
      <c r="E35" s="34">
        <v>1056</v>
      </c>
    </row>
    <row r="36" spans="1:6" x14ac:dyDescent="0.25">
      <c r="A36" s="34">
        <v>4</v>
      </c>
      <c r="B36" s="36" t="s">
        <v>51</v>
      </c>
      <c r="C36" s="39" t="s">
        <v>101</v>
      </c>
      <c r="D36" s="34">
        <v>4</v>
      </c>
      <c r="E36" s="34">
        <v>4988</v>
      </c>
    </row>
    <row r="37" spans="1:6" ht="30" x14ac:dyDescent="0.25">
      <c r="A37" s="34">
        <v>5</v>
      </c>
      <c r="B37" s="36" t="s">
        <v>52</v>
      </c>
      <c r="C37" s="39" t="s">
        <v>99</v>
      </c>
      <c r="D37" s="34">
        <v>1</v>
      </c>
      <c r="E37" s="34">
        <v>3790</v>
      </c>
    </row>
    <row r="38" spans="1:6" x14ac:dyDescent="0.25">
      <c r="A38" s="34">
        <v>6</v>
      </c>
      <c r="B38" s="34" t="s">
        <v>54</v>
      </c>
      <c r="C38" s="34" t="s">
        <v>47</v>
      </c>
      <c r="D38" s="34" t="s">
        <v>47</v>
      </c>
      <c r="E38" s="34">
        <f>SUM(E33:E37)</f>
        <v>217974</v>
      </c>
    </row>
    <row r="39" spans="1:6" ht="35.25" customHeight="1" x14ac:dyDescent="0.25">
      <c r="A39" s="61" t="s">
        <v>112</v>
      </c>
      <c r="B39" s="61"/>
      <c r="C39" s="61"/>
      <c r="D39" s="61"/>
    </row>
    <row r="40" spans="1:6" s="48" customFormat="1" ht="33" customHeight="1" x14ac:dyDescent="0.25">
      <c r="A40" s="61" t="s">
        <v>113</v>
      </c>
      <c r="B40" s="61"/>
      <c r="C40" s="61"/>
      <c r="D40" s="61"/>
    </row>
    <row r="42" spans="1:6" ht="18.75" x14ac:dyDescent="0.3">
      <c r="A42" s="54" t="s">
        <v>100</v>
      </c>
      <c r="B42" s="54"/>
      <c r="C42" s="54"/>
      <c r="D42" s="54"/>
      <c r="E42" s="54"/>
      <c r="F42" s="54"/>
    </row>
    <row r="43" spans="1:6" x14ac:dyDescent="0.25">
      <c r="A43" s="3" t="s">
        <v>20</v>
      </c>
      <c r="B43" s="21" t="s">
        <v>21</v>
      </c>
      <c r="C43" s="22" t="s">
        <v>24</v>
      </c>
      <c r="D43" s="22" t="s">
        <v>25</v>
      </c>
      <c r="E43" s="23" t="s">
        <v>26</v>
      </c>
      <c r="F43" s="24"/>
    </row>
    <row r="44" spans="1:6" x14ac:dyDescent="0.25">
      <c r="A44" s="3">
        <v>1</v>
      </c>
      <c r="B44" s="21">
        <v>2</v>
      </c>
      <c r="C44" s="19">
        <v>3</v>
      </c>
      <c r="D44" s="22">
        <v>4</v>
      </c>
      <c r="E44" s="23">
        <v>5</v>
      </c>
      <c r="F44" s="25"/>
    </row>
    <row r="45" spans="1:6" ht="30" x14ac:dyDescent="0.25">
      <c r="A45" s="34">
        <v>1</v>
      </c>
      <c r="B45" s="50" t="s">
        <v>50</v>
      </c>
      <c r="C45" s="39" t="s">
        <v>102</v>
      </c>
      <c r="D45" s="34">
        <v>1</v>
      </c>
      <c r="E45" s="34">
        <v>130463</v>
      </c>
    </row>
    <row r="46" spans="1:6" ht="42" customHeight="1" x14ac:dyDescent="0.25">
      <c r="A46" s="34">
        <v>2</v>
      </c>
      <c r="B46" s="51" t="s">
        <v>48</v>
      </c>
      <c r="C46" s="39" t="s">
        <v>99</v>
      </c>
      <c r="D46" s="34">
        <v>216</v>
      </c>
      <c r="E46" s="34">
        <v>340946</v>
      </c>
    </row>
    <row r="47" spans="1:6" ht="20.25" customHeight="1" x14ac:dyDescent="0.25">
      <c r="A47" s="34">
        <v>3</v>
      </c>
      <c r="B47" s="41" t="s">
        <v>103</v>
      </c>
      <c r="C47" s="40" t="s">
        <v>102</v>
      </c>
      <c r="D47" s="42">
        <v>7</v>
      </c>
      <c r="E47" s="42">
        <v>58268</v>
      </c>
    </row>
    <row r="48" spans="1:6" ht="30.75" customHeight="1" x14ac:dyDescent="0.25">
      <c r="A48" s="34">
        <v>4</v>
      </c>
      <c r="B48" s="43" t="s">
        <v>53</v>
      </c>
      <c r="C48" s="39" t="s">
        <v>99</v>
      </c>
      <c r="D48" s="34">
        <v>1</v>
      </c>
      <c r="E48" s="34">
        <v>5000</v>
      </c>
    </row>
    <row r="49" spans="1:6" x14ac:dyDescent="0.25">
      <c r="A49" s="34">
        <v>5</v>
      </c>
      <c r="B49" s="44" t="s">
        <v>104</v>
      </c>
      <c r="C49" s="40" t="s">
        <v>102</v>
      </c>
      <c r="D49" s="45">
        <v>1</v>
      </c>
      <c r="E49" s="45">
        <v>17238</v>
      </c>
    </row>
    <row r="50" spans="1:6" x14ac:dyDescent="0.25">
      <c r="A50" s="52">
        <v>6</v>
      </c>
      <c r="B50" s="52" t="s">
        <v>54</v>
      </c>
      <c r="C50" s="52"/>
      <c r="D50" s="52"/>
      <c r="E50" s="42">
        <f>SUM(E45:E49)</f>
        <v>551915</v>
      </c>
    </row>
    <row r="51" spans="1:6" s="48" customFormat="1" x14ac:dyDescent="0.25">
      <c r="A51" s="10"/>
    </row>
    <row r="52" spans="1:6" ht="18.75" x14ac:dyDescent="0.25">
      <c r="A52" s="53" t="s">
        <v>105</v>
      </c>
      <c r="B52" s="53"/>
      <c r="C52" s="53"/>
      <c r="D52" s="53"/>
      <c r="E52" s="53"/>
      <c r="F52" s="53"/>
    </row>
    <row r="53" spans="1:6" x14ac:dyDescent="0.25">
      <c r="A53" s="34" t="s">
        <v>20</v>
      </c>
      <c r="B53" s="34" t="s">
        <v>55</v>
      </c>
      <c r="C53" s="34" t="s">
        <v>56</v>
      </c>
    </row>
    <row r="54" spans="1:6" x14ac:dyDescent="0.25">
      <c r="A54" s="34" t="s">
        <v>57</v>
      </c>
      <c r="B54" s="34" t="s">
        <v>58</v>
      </c>
      <c r="C54" s="34" t="s">
        <v>59</v>
      </c>
    </row>
    <row r="55" spans="1:6" ht="30" x14ac:dyDescent="0.25">
      <c r="A55" s="34" t="s">
        <v>60</v>
      </c>
      <c r="B55" s="36" t="s">
        <v>61</v>
      </c>
      <c r="C55" s="34">
        <v>401</v>
      </c>
    </row>
    <row r="56" spans="1:6" x14ac:dyDescent="0.25">
      <c r="A56" s="34" t="s">
        <v>57</v>
      </c>
      <c r="B56" s="36" t="s">
        <v>62</v>
      </c>
      <c r="C56" s="34">
        <v>48</v>
      </c>
    </row>
    <row r="57" spans="1:6" x14ac:dyDescent="0.25">
      <c r="A57" s="34" t="s">
        <v>58</v>
      </c>
      <c r="B57" s="36" t="s">
        <v>63</v>
      </c>
      <c r="C57" s="34">
        <v>300</v>
      </c>
    </row>
    <row r="58" spans="1:6" x14ac:dyDescent="0.25">
      <c r="A58" s="34" t="s">
        <v>59</v>
      </c>
      <c r="B58" s="36" t="s">
        <v>64</v>
      </c>
      <c r="C58" s="34">
        <v>42</v>
      </c>
    </row>
    <row r="59" spans="1:6" x14ac:dyDescent="0.25">
      <c r="A59" s="34" t="s">
        <v>14</v>
      </c>
      <c r="B59" s="36" t="s">
        <v>65</v>
      </c>
      <c r="C59" s="34">
        <v>11</v>
      </c>
    </row>
    <row r="61" spans="1:6" ht="18.75" x14ac:dyDescent="0.25">
      <c r="A61" s="53" t="s">
        <v>106</v>
      </c>
      <c r="B61" s="53"/>
      <c r="C61" s="53"/>
      <c r="D61" s="53"/>
      <c r="E61" s="53"/>
      <c r="F61" s="53"/>
    </row>
    <row r="62" spans="1:6" s="47" customFormat="1" ht="45" x14ac:dyDescent="0.25">
      <c r="A62" s="46" t="s">
        <v>20</v>
      </c>
      <c r="B62" s="46" t="s">
        <v>66</v>
      </c>
      <c r="C62" s="46" t="s">
        <v>67</v>
      </c>
      <c r="D62" s="46" t="s">
        <v>68</v>
      </c>
    </row>
    <row r="63" spans="1:6" x14ac:dyDescent="0.25">
      <c r="A63" s="34" t="s">
        <v>57</v>
      </c>
      <c r="B63" s="34" t="s">
        <v>58</v>
      </c>
      <c r="C63" s="34" t="s">
        <v>59</v>
      </c>
      <c r="D63" s="34" t="s">
        <v>69</v>
      </c>
    </row>
    <row r="64" spans="1:6" ht="142.5" customHeight="1" x14ac:dyDescent="0.25">
      <c r="A64" s="34">
        <v>1</v>
      </c>
      <c r="B64" s="49" t="s">
        <v>108</v>
      </c>
      <c r="C64" s="49" t="s">
        <v>109</v>
      </c>
      <c r="D64" s="34">
        <v>10000</v>
      </c>
    </row>
    <row r="66" spans="1:6" ht="18.75" x14ac:dyDescent="0.25">
      <c r="A66" s="53" t="s">
        <v>107</v>
      </c>
      <c r="B66" s="53"/>
      <c r="C66" s="53"/>
      <c r="D66" s="53"/>
      <c r="E66" s="53"/>
      <c r="F66" s="53"/>
    </row>
    <row r="67" spans="1:6" ht="30" x14ac:dyDescent="0.25">
      <c r="A67" s="34" t="s">
        <v>20</v>
      </c>
      <c r="B67" s="35" t="s">
        <v>21</v>
      </c>
      <c r="C67" s="35" t="s">
        <v>71</v>
      </c>
      <c r="D67" s="35" t="s">
        <v>25</v>
      </c>
      <c r="E67" s="35" t="s">
        <v>23</v>
      </c>
    </row>
    <row r="68" spans="1:6" x14ac:dyDescent="0.25">
      <c r="A68" s="34" t="s">
        <v>57</v>
      </c>
      <c r="B68" s="34" t="s">
        <v>58</v>
      </c>
      <c r="C68" s="34" t="s">
        <v>59</v>
      </c>
      <c r="D68" s="34" t="s">
        <v>69</v>
      </c>
      <c r="E68" s="34" t="s">
        <v>72</v>
      </c>
    </row>
    <row r="69" spans="1:6" x14ac:dyDescent="0.25">
      <c r="A69" s="34" t="s">
        <v>70</v>
      </c>
      <c r="B69" s="34" t="s">
        <v>70</v>
      </c>
      <c r="C69" s="34" t="s">
        <v>70</v>
      </c>
      <c r="D69" s="34" t="s">
        <v>70</v>
      </c>
      <c r="E69" s="34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2:F52"/>
    <mergeCell ref="A61:F61"/>
    <mergeCell ref="A66:F66"/>
    <mergeCell ref="A42:F42"/>
    <mergeCell ref="A1:F1"/>
    <mergeCell ref="A9:F9"/>
    <mergeCell ref="A23:F23"/>
    <mergeCell ref="A30:F30"/>
    <mergeCell ref="A2:F2"/>
    <mergeCell ref="A39:D39"/>
    <mergeCell ref="A40:D4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zoomScaleNormal="100" workbookViewId="0">
      <selection activeCell="I4" sqref="I4"/>
    </sheetView>
  </sheetViews>
  <sheetFormatPr defaultRowHeight="15" x14ac:dyDescent="0.25"/>
  <cols>
    <col min="1" max="1" width="3.85546875" customWidth="1"/>
    <col min="2" max="2" width="10" customWidth="1"/>
    <col min="3" max="3" width="10.85546875" customWidth="1"/>
    <col min="4" max="4" width="25.7109375" customWidth="1"/>
    <col min="5" max="5" width="19.42578125" customWidth="1"/>
    <col min="6" max="6" width="13.42578125" customWidth="1"/>
    <col min="7" max="7" width="11.5703125" customWidth="1"/>
    <col min="8" max="8" width="10.140625" customWidth="1"/>
    <col min="9" max="9" width="18.5703125" customWidth="1"/>
  </cols>
  <sheetData>
    <row r="2" spans="1:9" s="48" customFormat="1" ht="18.75" x14ac:dyDescent="0.25">
      <c r="A2" s="64" t="s">
        <v>107</v>
      </c>
      <c r="B2" s="65"/>
      <c r="C2" s="65"/>
      <c r="D2" s="65"/>
      <c r="E2" s="65"/>
      <c r="F2" s="65"/>
    </row>
    <row r="3" spans="1:9" s="48" customFormat="1" ht="60" x14ac:dyDescent="0.25">
      <c r="A3" s="34" t="s">
        <v>20</v>
      </c>
      <c r="B3" s="35" t="s">
        <v>21</v>
      </c>
      <c r="C3" s="35" t="s">
        <v>71</v>
      </c>
      <c r="D3" s="35" t="s">
        <v>25</v>
      </c>
      <c r="E3" s="35" t="s">
        <v>23</v>
      </c>
    </row>
    <row r="4" spans="1:9" s="48" customFormat="1" x14ac:dyDescent="0.25">
      <c r="A4" s="34" t="s">
        <v>57</v>
      </c>
      <c r="B4" s="34" t="s">
        <v>58</v>
      </c>
      <c r="C4" s="34" t="s">
        <v>59</v>
      </c>
      <c r="D4" s="34" t="s">
        <v>69</v>
      </c>
      <c r="E4" s="34" t="s">
        <v>72</v>
      </c>
    </row>
    <row r="5" spans="1:9" s="48" customFormat="1" x14ac:dyDescent="0.25">
      <c r="A5" s="34" t="s">
        <v>70</v>
      </c>
      <c r="B5" s="34" t="s">
        <v>70</v>
      </c>
      <c r="C5" s="34" t="s">
        <v>70</v>
      </c>
      <c r="D5" s="34" t="s">
        <v>70</v>
      </c>
      <c r="E5" s="34" t="s">
        <v>70</v>
      </c>
    </row>
    <row r="7" spans="1:9" s="1" customFormat="1" ht="18.75" customHeight="1" x14ac:dyDescent="0.25">
      <c r="A7" s="62" t="s">
        <v>114</v>
      </c>
      <c r="B7" s="63"/>
      <c r="C7" s="63"/>
      <c r="D7" s="63"/>
      <c r="E7" s="63"/>
      <c r="F7" s="63"/>
      <c r="G7" s="63"/>
      <c r="H7" s="63"/>
      <c r="I7" s="63"/>
    </row>
    <row r="8" spans="1:9" s="1" customFormat="1" ht="90" x14ac:dyDescent="0.25">
      <c r="A8" s="3" t="s">
        <v>27</v>
      </c>
      <c r="B8" s="3" t="s">
        <v>28</v>
      </c>
      <c r="C8" s="3" t="s">
        <v>29</v>
      </c>
      <c r="D8" s="3" t="s">
        <v>30</v>
      </c>
      <c r="E8" s="3" t="s">
        <v>31</v>
      </c>
      <c r="F8" s="3" t="s">
        <v>32</v>
      </c>
      <c r="G8" s="3" t="s">
        <v>33</v>
      </c>
      <c r="H8" s="3" t="s">
        <v>34</v>
      </c>
      <c r="I8" s="3" t="s">
        <v>35</v>
      </c>
    </row>
    <row r="9" spans="1:9" s="1" customFormat="1" x14ac:dyDescent="0.2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</row>
    <row r="10" spans="1:9" s="38" customFormat="1" x14ac:dyDescent="0.25">
      <c r="A10" s="37">
        <v>1</v>
      </c>
      <c r="B10" s="37" t="s">
        <v>73</v>
      </c>
      <c r="C10" s="37" t="s">
        <v>74</v>
      </c>
      <c r="D10" s="37" t="s">
        <v>75</v>
      </c>
      <c r="E10" s="37" t="s">
        <v>76</v>
      </c>
      <c r="F10" s="37">
        <v>24</v>
      </c>
      <c r="G10" s="37" t="s">
        <v>77</v>
      </c>
      <c r="H10" s="37">
        <v>100</v>
      </c>
      <c r="I10" s="37" t="s">
        <v>78</v>
      </c>
    </row>
    <row r="11" spans="1:9" s="38" customFormat="1" x14ac:dyDescent="0.25">
      <c r="A11" s="37">
        <v>2</v>
      </c>
      <c r="B11" s="37" t="s">
        <v>79</v>
      </c>
      <c r="C11" s="37" t="s">
        <v>74</v>
      </c>
      <c r="D11" s="37" t="s">
        <v>80</v>
      </c>
      <c r="E11" s="37" t="s">
        <v>81</v>
      </c>
      <c r="F11" s="37">
        <v>24</v>
      </c>
      <c r="G11" s="37" t="s">
        <v>77</v>
      </c>
      <c r="H11" s="37">
        <v>100</v>
      </c>
      <c r="I11" s="37" t="s">
        <v>78</v>
      </c>
    </row>
    <row r="12" spans="1:9" s="38" customFormat="1" ht="45" x14ac:dyDescent="0.25">
      <c r="A12" s="37">
        <v>3</v>
      </c>
      <c r="B12" s="37" t="s">
        <v>82</v>
      </c>
      <c r="C12" s="37" t="s">
        <v>83</v>
      </c>
      <c r="D12" s="37" t="s">
        <v>84</v>
      </c>
      <c r="E12" s="37" t="s">
        <v>85</v>
      </c>
      <c r="F12" s="37">
        <v>255</v>
      </c>
      <c r="G12" s="37" t="s">
        <v>77</v>
      </c>
      <c r="H12" s="37">
        <v>100</v>
      </c>
      <c r="I12" s="37" t="s">
        <v>86</v>
      </c>
    </row>
    <row r="13" spans="1:9" s="1" customFormat="1" x14ac:dyDescent="0.25"/>
    <row r="14" spans="1:9" s="1" customFormat="1" x14ac:dyDescent="0.25"/>
    <row r="15" spans="1:9" s="1" customFormat="1" ht="18.75" x14ac:dyDescent="0.25">
      <c r="A15" s="64" t="s">
        <v>115</v>
      </c>
      <c r="B15" s="65"/>
      <c r="C15" s="65"/>
      <c r="D15" s="65"/>
      <c r="E15" s="65"/>
      <c r="F15" s="65"/>
    </row>
    <row r="16" spans="1:9" s="1" customFormat="1" ht="30" x14ac:dyDescent="0.25">
      <c r="A16" s="35" t="s">
        <v>27</v>
      </c>
      <c r="B16" s="35" t="s">
        <v>87</v>
      </c>
      <c r="C16" s="35" t="s">
        <v>88</v>
      </c>
    </row>
    <row r="17" spans="1:3" s="1" customFormat="1" x14ac:dyDescent="0.25">
      <c r="A17" s="34" t="s">
        <v>57</v>
      </c>
      <c r="B17" s="34" t="s">
        <v>58</v>
      </c>
      <c r="C17" s="34" t="s">
        <v>59</v>
      </c>
    </row>
    <row r="18" spans="1:3" s="1" customFormat="1" x14ac:dyDescent="0.25">
      <c r="A18" s="34">
        <v>1</v>
      </c>
      <c r="B18" s="34" t="s">
        <v>89</v>
      </c>
      <c r="C18" s="34">
        <v>67727.600000000006</v>
      </c>
    </row>
    <row r="19" spans="1:3" x14ac:dyDescent="0.25">
      <c r="A19" s="34">
        <v>2</v>
      </c>
      <c r="B19" s="34" t="s">
        <v>90</v>
      </c>
      <c r="C19" s="34">
        <v>22769.100000000002</v>
      </c>
    </row>
    <row r="20" spans="1:3" x14ac:dyDescent="0.25">
      <c r="A20" s="34">
        <v>3</v>
      </c>
      <c r="B20" s="34" t="s">
        <v>91</v>
      </c>
      <c r="C20" s="34">
        <v>101830.89</v>
      </c>
    </row>
    <row r="21" spans="1:3" x14ac:dyDescent="0.25">
      <c r="A21" s="34">
        <v>4</v>
      </c>
      <c r="B21" s="34" t="s">
        <v>92</v>
      </c>
      <c r="C21" s="34">
        <v>129839.70999999998</v>
      </c>
    </row>
    <row r="22" spans="1:3" x14ac:dyDescent="0.25">
      <c r="A22" s="34">
        <v>5</v>
      </c>
      <c r="B22" s="34" t="s">
        <v>93</v>
      </c>
      <c r="C22" s="34">
        <v>99847.1</v>
      </c>
    </row>
    <row r="23" spans="1:3" x14ac:dyDescent="0.25">
      <c r="A23" s="34">
        <v>6</v>
      </c>
      <c r="B23" s="34" t="s">
        <v>94</v>
      </c>
      <c r="C23" s="34">
        <v>57764.72</v>
      </c>
    </row>
    <row r="24" spans="1:3" x14ac:dyDescent="0.25">
      <c r="A24" s="34">
        <v>7</v>
      </c>
      <c r="B24" s="34" t="s">
        <v>95</v>
      </c>
      <c r="C24" s="34">
        <v>25791.79</v>
      </c>
    </row>
    <row r="25" spans="1:3" x14ac:dyDescent="0.25">
      <c r="A25" s="34">
        <v>8</v>
      </c>
      <c r="B25" s="34" t="s">
        <v>96</v>
      </c>
      <c r="C25" s="34">
        <v>227730.14</v>
      </c>
    </row>
    <row r="26" spans="1:3" x14ac:dyDescent="0.25">
      <c r="A26" s="34">
        <v>9</v>
      </c>
      <c r="B26" s="34" t="s">
        <v>97</v>
      </c>
      <c r="C26" s="34">
        <v>46556.73</v>
      </c>
    </row>
    <row r="27" spans="1:3" x14ac:dyDescent="0.25">
      <c r="A27" s="34">
        <v>10</v>
      </c>
      <c r="B27" s="34" t="s">
        <v>98</v>
      </c>
      <c r="C27" s="34">
        <v>17870.400000000001</v>
      </c>
    </row>
  </sheetData>
  <mergeCells count="3">
    <mergeCell ref="A7:I7"/>
    <mergeCell ref="A15:F15"/>
    <mergeCell ref="A2:F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2023-04-10T09:06:02Z</cp:lastPrinted>
  <dcterms:created xsi:type="dcterms:W3CDTF">2018-01-26T08:16:56Z</dcterms:created>
  <dcterms:modified xsi:type="dcterms:W3CDTF">2023-04-10T09:08:08Z</dcterms:modified>
</cp:coreProperties>
</file>