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6" s="1"/>
  <c r="C18" l="1"/>
  <c r="C9"/>
  <c r="C12"/>
  <c r="C14"/>
  <c r="C8"/>
  <c r="C7" s="1"/>
  <c r="C19" s="1"/>
  <c r="C11"/>
  <c r="C13"/>
</calcChain>
</file>

<file path=xl/sharedStrings.xml><?xml version="1.0" encoding="utf-8"?>
<sst xmlns="http://schemas.openxmlformats.org/spreadsheetml/2006/main" count="28" uniqueCount="28">
  <si>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</si>
  <si>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</si>
  <si>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</si>
  <si>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</si>
  <si>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</si>
  <si>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</si>
  <si>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</si>
  <si>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</si>
  <si>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</si>
  <si>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</si>
  <si>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</si>
  <si>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</si>
  <si>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</si>
  <si>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</si>
  <si>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</si>
  <si>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</si>
  <si>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</si>
  <si>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</si>
  <si>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105</t>
  </si>
  <si>
    <t>Общая площадь МКД, м.кв.</t>
  </si>
  <si>
    <t>План работ на 2012 год по содержанию и ремонту общего имущества МКД</t>
  </si>
  <si>
    <t>АДС (аварийно-диспетчерская служба)</t>
  </si>
  <si>
    <t>сумма, руб.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</si>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</sst>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1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47">
          <cell r="O47">
            <v>2545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topLeftCell="A4" workbookViewId="0">
      <selection activeCell="C24" sqref="C24:C25"/>
    </sheetView>
  </sheetViews>
  <sheetFormatPr defaultRowHeight="15.75"/>
  <cols>
    <col min="1" max="1" width="5.42578125" style="13" customWidth="1"/>
    <col min="2" max="2" width="66.28515625" style="8" customWidth="1"/>
    <col min="3" max="3" width="17.140625" style="8" customWidth="1"/>
    <col min="4" max="4" width="11.140625" style="8" customWidth="1"/>
    <col min="5" max="16384" width="9.140625" style="8"/>
  </cols>
  <sheetData>
    <row r="1" spans="1:3">
      <c r="A1" s="34" t="s">
        <v>20</v>
      </c>
    </row>
    <row r="2" spans="1:3">
      <c r="A2" s="1"/>
      <c r="B2" s="2" t="s">
        <v>18</v>
      </c>
      <c r="C2" s="2"/>
    </row>
    <row r="3" spans="1:3">
      <c r="A3" s="37" t="s">
        <v>0</v>
      </c>
      <c r="B3" s="30"/>
      <c r="C3" s="38" t="s">
        <v>22</v>
      </c>
    </row>
    <row r="4" spans="1:3">
      <c r="A4" s="37"/>
      <c r="B4" s="31" t="s">
        <v>1</v>
      </c>
      <c r="C4" s="39"/>
    </row>
    <row r="5" spans="1:3" ht="9.75" customHeight="1">
      <c r="A5" s="37"/>
      <c r="B5" s="32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4" t="s">
        <v>15</v>
      </c>
      <c r="C7" s="15">
        <f>C8+C9+C10+C11+C12</f>
        <v>133459.79999999999</v>
      </c>
    </row>
    <row r="8" spans="1:3" ht="15.75" customHeight="1">
      <c r="A8" s="7" t="s">
        <v>3</v>
      </c>
      <c r="B8" s="25" t="s">
        <v>4</v>
      </c>
      <c r="C8" s="27">
        <f>1.3*12*C20</f>
        <v>39702</v>
      </c>
    </row>
    <row r="9" spans="1:3" ht="15.75" customHeight="1">
      <c r="A9" s="7" t="s">
        <v>5</v>
      </c>
      <c r="B9" s="25" t="s">
        <v>6</v>
      </c>
      <c r="C9" s="27">
        <f>2.02*12*C20</f>
        <v>61690.8</v>
      </c>
    </row>
    <row r="10" spans="1:3" s="20" customFormat="1" ht="15.75" hidden="1" customHeight="1">
      <c r="A10" s="14"/>
      <c r="B10" s="19"/>
      <c r="C10" s="23"/>
    </row>
    <row r="11" spans="1:3" ht="15.75" customHeight="1">
      <c r="A11" s="7" t="s">
        <v>12</v>
      </c>
      <c r="B11" s="36" t="s">
        <v>14</v>
      </c>
      <c r="C11" s="33">
        <f>0.2*12*C20</f>
        <v>6108.0000000000009</v>
      </c>
    </row>
    <row r="12" spans="1:3" s="10" customFormat="1" ht="15.75" customHeight="1">
      <c r="A12" s="7" t="s">
        <v>13</v>
      </c>
      <c r="B12" s="25" t="s">
        <v>21</v>
      </c>
      <c r="C12" s="27">
        <f>0.85*12*C20</f>
        <v>25959</v>
      </c>
    </row>
    <row r="13" spans="1:3">
      <c r="A13" s="5">
        <v>2</v>
      </c>
      <c r="B13" s="24" t="s">
        <v>7</v>
      </c>
      <c r="C13" s="15">
        <f>2.46*12*C20</f>
        <v>75128.399999999994</v>
      </c>
    </row>
    <row r="14" spans="1:3">
      <c r="A14" s="5">
        <v>3</v>
      </c>
      <c r="B14" s="24" t="s">
        <v>8</v>
      </c>
      <c r="C14" s="15">
        <f>3.63*12*C20</f>
        <v>110860.20000000001</v>
      </c>
    </row>
    <row r="15" spans="1:3" s="18" customFormat="1">
      <c r="A15" s="5">
        <v>4</v>
      </c>
      <c r="B15" s="21" t="s">
        <v>17</v>
      </c>
      <c r="C15" s="17"/>
    </row>
    <row r="16" spans="1:3">
      <c r="A16" s="5">
        <v>5</v>
      </c>
      <c r="B16" s="9" t="s">
        <v>9</v>
      </c>
      <c r="C16" s="11">
        <f>1.41*12*C20</f>
        <v>43061.399999999994</v>
      </c>
    </row>
    <row r="17" spans="1:4">
      <c r="A17" s="5">
        <v>6</v>
      </c>
      <c r="B17" s="16" t="s">
        <v>10</v>
      </c>
      <c r="C17" s="6">
        <v>0</v>
      </c>
    </row>
    <row r="18" spans="1:4">
      <c r="A18" s="5">
        <v>7</v>
      </c>
      <c r="B18" s="24" t="s">
        <v>16</v>
      </c>
      <c r="C18" s="26">
        <f>1.8*12*C20</f>
        <v>54972</v>
      </c>
    </row>
    <row r="19" spans="1:4">
      <c r="A19" s="12">
        <v>8</v>
      </c>
      <c r="B19" s="16" t="s">
        <v>11</v>
      </c>
      <c r="C19" s="6">
        <f>C7+C13+C14+C16+C17+C18</f>
        <v>417481.80000000005</v>
      </c>
    </row>
    <row r="20" spans="1:4">
      <c r="A20" s="12">
        <v>9</v>
      </c>
      <c r="B20" s="28" t="s">
        <v>19</v>
      </c>
      <c r="C20" s="29">
        <f>[1]Лист1!$O$47</f>
        <v>2545</v>
      </c>
      <c r="D20" s="22"/>
    </row>
    <row r="22" spans="1:4">
      <c r="A22" s="35"/>
      <c r="B22" s="35" t="s">
        <v>23</v>
      </c>
    </row>
    <row r="23" spans="1:4">
      <c r="B23" s="8" t="s">
        <v>24</v>
      </c>
    </row>
    <row r="24" spans="1:4">
      <c r="B24" s="8" t="s">
        <v>25</v>
      </c>
      <c r="C24" s="42">
        <v>420132.78</v>
      </c>
    </row>
    <row r="25" spans="1:4" ht="31.5">
      <c r="B25" s="41" t="s">
        <v>26</v>
      </c>
      <c r="C25" s="43">
        <f>C19-C24</f>
        <v>-2650.9799999999814</v>
      </c>
    </row>
    <row r="26" spans="1:4">
      <c r="B26" s="8" t="s">
        <v>27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2014-12-01T08:31:25Z</dcterms:modified>
</cp:coreProperties>
</file>