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8" l="1"/>
  <c r="C7" s="1"/>
  <c r="C19" s="1"/>
  <c r="C13"/>
  <c r="C11"/>
  <c r="C14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<sst xmlns="http://schemas.openxmlformats.org/spreadsheetml/2006/main" count="30" uniqueCount="30">
  <si>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</si>
  <si>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</si>
  <si>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</si>
  <si>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</si>
  <si>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</si>
  <si>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</si>
  <si>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</si>
  <si>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</si>
  <si>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</si>
  <si>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</si>
  <si>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</si>
  <si>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</si>
  <si>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</si>
  <si>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</si>
  <si>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</si>
  <si>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</si>
  <si>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</si>
  <si>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</si>
  <si>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2</t>
  </si>
  <si>
    <t>сумма, руб.</t>
  </si>
  <si>
    <t>Общая площадь дома,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</si>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</sst>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4">
          <cell r="O184">
            <v>6061.35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42578125" style="8" customWidth="1"/>
    <col min="3" max="3" width="13" style="8" customWidth="1"/>
    <col min="4" max="4" width="10.71093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295915.10700000002</v>
      </c>
    </row>
    <row r="8" spans="1:3">
      <c r="A8" s="7" t="s">
        <v>3</v>
      </c>
      <c r="B8" s="23" t="s">
        <v>4</v>
      </c>
      <c r="C8" s="25">
        <f>1.21*2*C20+1.08*10*C20</f>
        <v>80131.047000000006</v>
      </c>
    </row>
    <row r="9" spans="1:3">
      <c r="A9" s="7" t="s">
        <v>5</v>
      </c>
      <c r="B9" s="23" t="s">
        <v>6</v>
      </c>
      <c r="C9" s="25">
        <f>2.16*2*C20+1.94*10*C20</f>
        <v>143775.22200000001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0.19*2*C20+0.17*10*C20</f>
        <v>12607.608000000002</v>
      </c>
    </row>
    <row r="12" spans="1:3" ht="18" customHeight="1">
      <c r="A12" s="7" t="s">
        <v>13</v>
      </c>
      <c r="B12" s="23" t="s">
        <v>21</v>
      </c>
      <c r="C12" s="25">
        <f>0.9*2*C20+0.8*10*C20</f>
        <v>59401.23</v>
      </c>
    </row>
    <row r="13" spans="1:3">
      <c r="A13" s="5">
        <v>2</v>
      </c>
      <c r="B13" s="22" t="s">
        <v>7</v>
      </c>
      <c r="C13" s="11">
        <f>2.89*2*C20+(2.45+0.08+0.08)*10*C20</f>
        <v>193235.83800000002</v>
      </c>
    </row>
    <row r="14" spans="1:3">
      <c r="A14" s="5">
        <v>3</v>
      </c>
      <c r="B14" s="22" t="s">
        <v>8</v>
      </c>
      <c r="C14" s="11">
        <f>2.7*2*C20+(2.35+0.08)*10*C20</f>
        <v>180022.09500000003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102558.042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1.8*2*C20+1.62*10*C20</f>
        <v>120014.73000000003</v>
      </c>
    </row>
    <row r="19" spans="1:4">
      <c r="A19" s="30">
        <v>8</v>
      </c>
      <c r="B19" s="21" t="s">
        <v>11</v>
      </c>
      <c r="C19" s="6">
        <f>C7+C13+C14+C16+C17+C18</f>
        <v>891745.81200000003</v>
      </c>
    </row>
    <row r="20" spans="1:4">
      <c r="A20" s="30">
        <v>9</v>
      </c>
      <c r="B20" s="31" t="s">
        <v>20</v>
      </c>
      <c r="C20" s="20">
        <f>[1]Лист1!$O$184</f>
        <v>6061.35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770217.26</v>
      </c>
    </row>
    <row r="25" spans="1:4">
      <c r="B25" s="8" t="s">
        <v>26</v>
      </c>
      <c r="C25" s="40">
        <f>C19-C24</f>
        <v>121528.55200000003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2014-12-01T10:36:36Z</dcterms:modified>
</cp:coreProperties>
</file>