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<sst xmlns="http://schemas.openxmlformats.org/spreadsheetml/2006/main" count="30" uniqueCount="30">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</sst>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7">
          <cell r="O87">
            <v>15521.4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28515625" style="10" customWidth="1"/>
    <col min="3" max="3" width="8.42578125" style="13" hidden="1" customWidth="1"/>
    <col min="4" max="4" width="13" style="10" customWidth="1"/>
    <col min="5" max="5" width="10.57031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692875.29600000009</v>
      </c>
    </row>
    <row r="8" spans="1:4">
      <c r="A8" s="9" t="s">
        <v>3</v>
      </c>
      <c r="B8" s="37" t="s">
        <v>4</v>
      </c>
      <c r="C8" s="23"/>
      <c r="D8" s="36">
        <f>1.23*6*D20+1.09*6*D20</f>
        <v>216057.88800000001</v>
      </c>
    </row>
    <row r="9" spans="1:4">
      <c r="A9" s="9" t="s">
        <v>5</v>
      </c>
      <c r="B9" s="37" t="s">
        <v>6</v>
      </c>
      <c r="C9" s="24"/>
      <c r="D9" s="36">
        <f>1.69*6*D20+1.5*6*D20</f>
        <v>297079.59600000002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0.17*6*D20+0.16*6*D20</f>
        <v>30732.371999999999</v>
      </c>
    </row>
    <row r="12" spans="1:4" s="12" customFormat="1" ht="15.75" customHeight="1">
      <c r="A12" s="9" t="s">
        <v>13</v>
      </c>
      <c r="B12" s="37" t="s">
        <v>21</v>
      </c>
      <c r="C12" s="27"/>
      <c r="D12" s="36">
        <f>0.85*6*D20+0.75*6*D20</f>
        <v>149005.44</v>
      </c>
    </row>
    <row r="13" spans="1:4">
      <c r="A13" s="7">
        <v>2</v>
      </c>
      <c r="B13" s="35" t="s">
        <v>7</v>
      </c>
      <c r="C13" s="23"/>
      <c r="D13" s="15">
        <f>1.98*6*D20+(1.57+0.06+0.06)*6*D20</f>
        <v>341781.228</v>
      </c>
    </row>
    <row r="14" spans="1:4">
      <c r="A14" s="7">
        <v>3</v>
      </c>
      <c r="B14" s="35" t="s">
        <v>8</v>
      </c>
      <c r="C14" s="28"/>
      <c r="D14" s="15">
        <f>4.42*6*D20+(2.33+1.54+0.07)*6*D20</f>
        <v>778553.424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262622.08799999999</v>
      </c>
    </row>
    <row r="17" spans="1:5">
      <c r="A17" s="7">
        <v>6</v>
      </c>
      <c r="B17" s="33" t="s">
        <v>10</v>
      </c>
      <c r="C17" s="15"/>
      <c r="D17" s="8">
        <f>4.32*12*D20</f>
        <v>804629.37600000005</v>
      </c>
    </row>
    <row r="18" spans="1:5">
      <c r="A18" s="7">
        <v>7</v>
      </c>
      <c r="B18" s="35" t="s">
        <v>16</v>
      </c>
      <c r="C18" s="34"/>
      <c r="D18" s="39">
        <f>1.8*6*D20+1.62*6*D20</f>
        <v>318499.12800000003</v>
      </c>
    </row>
    <row r="19" spans="1:5">
      <c r="A19" s="44">
        <v>8</v>
      </c>
      <c r="B19" s="33" t="s">
        <v>11</v>
      </c>
      <c r="C19" s="15"/>
      <c r="D19" s="8">
        <f>D7+D13+D14+D16+D17+D18</f>
        <v>3198960.54</v>
      </c>
    </row>
    <row r="20" spans="1:5">
      <c r="A20" s="44">
        <v>9</v>
      </c>
      <c r="B20" s="45" t="s">
        <v>20</v>
      </c>
      <c r="C20" s="44"/>
      <c r="D20" s="32">
        <f>[1]Лист1!$O$87</f>
        <v>15521.4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2362132.84</v>
      </c>
    </row>
    <row r="25" spans="1:5">
      <c r="B25" s="10" t="s">
        <v>26</v>
      </c>
      <c r="D25" s="54">
        <f>D19-D24</f>
        <v>836827.70000000019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2014-12-01T05:37:33Z</dcterms:modified>
</cp:coreProperties>
</file>