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<sst xmlns="http://schemas.openxmlformats.org/spreadsheetml/2006/main" count="73" uniqueCount="68">
  <si>
    <t>№п/п</t>
  </si>
  <si>
    <t>Адрес</t>
  </si>
  <si>
    <t>Итого</t>
  </si>
  <si>
    <t>30 лет Победы, 48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</si>
  <si>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</si>
  <si>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</si>
  <si>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</si>
  <si>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</si>
  <si>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</si>
  <si>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</si>
  <si>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</si>
  <si>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</si>
  <si>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</si>
  <si>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</si>
  <si>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</si>
  <si>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</si>
  <si>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</si>
  <si>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</si>
  <si>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</si>
  <si>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</si>
  <si>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</si>
  <si>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</si>
  <si>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</si>
  <si>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"____"___________2010г.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</si>
  <si>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</si>
  <si>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</si>
  <si>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</si>
  <si>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4.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</si>
  <si>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</si>
  <si>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</si>
  <si>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</si>
  <si>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</si>
  <si>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Тюменская энергосервисная компания</t>
  </si>
  <si>
    <t>ИТОГО:</t>
  </si>
  <si>
    <t>Кропачева А.А.</t>
  </si>
  <si>
    <t>51-79-09</t>
  </si>
  <si>
    <t>Фактически оплачено населени ем</t>
  </si>
  <si>
    <t>Дополни тельные доходы</t>
  </si>
  <si>
    <t>К распределению 1/2 доп. доходов</t>
  </si>
  <si>
    <t>№ п/п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</si>
  <si>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</si>
  <si>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</si>
  <si>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</si>
  <si>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</si>
  <si>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>ДС/019-11 от 06.06.2011</t>
  </si>
  <si>
    <t>Отчет о капитальном ремонте общего имущества дома, выполненном в 2011 году</t>
  </si>
  <si>
    <t>Крыша</t>
  </si>
  <si>
    <t>Подвал (решетки, створки, ДБ)</t>
  </si>
  <si>
    <t>Водоотведение</t>
  </si>
  <si>
    <t>ХГВС (МК)</t>
  </si>
  <si>
    <t>Электро снабжение</t>
  </si>
  <si>
    <t>Электро снабжение (ПНР)</t>
  </si>
  <si>
    <t>содержание и аварийный ремонт дома, обслуживание лифтов</t>
  </si>
  <si>
    <t>смена труб Д-20</t>
  </si>
  <si>
    <t>м.п.</t>
  </si>
  <si>
    <t>смена сборки Д-20</t>
  </si>
  <si>
    <t>шт</t>
  </si>
  <si>
    <t>перегрупировка батареи</t>
  </si>
  <si>
    <t>секц.</t>
  </si>
  <si>
    <t>смена проводки (в гофре) ВВГ-3х1,5мм.кв.</t>
  </si>
  <si>
    <t>Смена светильников</t>
  </si>
  <si>
    <t>шт.</t>
  </si>
  <si>
    <t>смена розеток</t>
  </si>
  <si>
    <t>Смена автомата 25А</t>
  </si>
  <si>
    <t>смена стекла до 1м2</t>
  </si>
  <si>
    <t>м2</t>
  </si>
  <si>
    <t>ремонт мусороприемного клапана и шибера</t>
  </si>
  <si>
    <t>перерас ход-, экономия+,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</si>
</sst>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9">
          <cell r="O59">
            <v>3029.4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F1" s="3" t="s">
        <v>4</v>
      </c>
    </row>
    <row r="2" ht="12.75">
      <c r="F2" s="3" t="s">
        <v>5</v>
      </c>
    </row>
    <row r="3" ht="30" customHeight="1">
      <c r="F3" s="3" t="s">
        <v>6</v>
      </c>
    </row>
    <row r="5" ht="12.75">
      <c r="F5" s="3" t="s">
        <v>23</v>
      </c>
    </row>
    <row r="6" spans="1:3" ht="23.25" customHeight="1">
      <c r="A6" s="29" t="s">
        <v>24</v>
      </c>
      <c r="B6" s="29"/>
      <c r="C6" s="29"/>
    </row>
    <row r="7" spans="1:4" ht="12.75">
      <c r="A7" s="29" t="s">
        <v>1</v>
      </c>
      <c r="B7" s="29"/>
      <c r="C7" s="29"/>
      <c r="D7" s="3" t="s">
        <v>3</v>
      </c>
    </row>
    <row r="8" spans="1:4" ht="12.75">
      <c r="A8" s="29" t="s">
        <v>7</v>
      </c>
      <c r="B8" s="29"/>
      <c r="C8" s="29"/>
      <c r="D8" s="4">
        <f>'[1]Лист1'!$O$59</f>
        <v>3029.4</v>
      </c>
    </row>
    <row r="10" spans="1:4" ht="12.75">
      <c r="A10" s="3" t="s">
        <v>8</v>
      </c>
      <c r="B10" s="47" t="s">
        <v>9</v>
      </c>
      <c r="C10" s="47"/>
      <c r="D10" s="47"/>
    </row>
    <row r="11" spans="2:8" s="5" customFormat="1" ht="81" customHeight="1">
      <c r="B11" s="6" t="s">
        <v>0</v>
      </c>
      <c r="C11" s="6" t="s">
        <v>10</v>
      </c>
      <c r="D11" s="6" t="s">
        <v>11</v>
      </c>
      <c r="E11" s="6" t="s">
        <v>36</v>
      </c>
      <c r="F11" s="6" t="s">
        <v>12</v>
      </c>
      <c r="G11" s="6" t="s">
        <v>37</v>
      </c>
      <c r="H11" s="6" t="s">
        <v>38</v>
      </c>
    </row>
    <row r="12" spans="2:8" s="5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7" customFormat="1" ht="54.75" customHeight="1">
      <c r="B13" s="8">
        <v>1</v>
      </c>
      <c r="C13" s="6" t="s">
        <v>52</v>
      </c>
      <c r="D13" s="9">
        <v>476289.53</v>
      </c>
      <c r="E13" s="9">
        <v>482871.7</v>
      </c>
      <c r="F13" s="9">
        <f>E13</f>
        <v>482871.7</v>
      </c>
      <c r="G13" s="9">
        <v>3060</v>
      </c>
      <c r="H13" s="9">
        <f>G13/2</f>
        <v>1530</v>
      </c>
    </row>
    <row r="14" ht="12.75">
      <c r="G14" s="10"/>
    </row>
    <row r="16" spans="1:5" ht="12.75">
      <c r="A16" s="3" t="s">
        <v>13</v>
      </c>
      <c r="B16" s="29" t="s">
        <v>14</v>
      </c>
      <c r="C16" s="29"/>
      <c r="D16" s="29"/>
      <c r="E16" s="29"/>
    </row>
    <row r="17" spans="2:8" ht="69.75" customHeight="1">
      <c r="B17" s="6" t="s">
        <v>39</v>
      </c>
      <c r="C17" s="6" t="s">
        <v>16</v>
      </c>
      <c r="D17" s="6" t="s">
        <v>15</v>
      </c>
      <c r="E17" s="6" t="s">
        <v>17</v>
      </c>
      <c r="F17" s="6" t="s">
        <v>18</v>
      </c>
      <c r="G17" s="6" t="s">
        <v>19</v>
      </c>
      <c r="H17" s="1" t="s">
        <v>67</v>
      </c>
    </row>
    <row r="18" spans="2:8" ht="12" customHeight="1"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0.47</v>
      </c>
      <c r="H18" s="8"/>
    </row>
    <row r="19" spans="2:8" ht="12" customHeight="1">
      <c r="B19" s="8">
        <v>1</v>
      </c>
      <c r="C19" s="11" t="s">
        <v>53</v>
      </c>
      <c r="D19" s="12" t="s">
        <v>54</v>
      </c>
      <c r="E19" s="12">
        <v>3</v>
      </c>
      <c r="F19" s="12">
        <v>1362</v>
      </c>
      <c r="G19" s="8"/>
      <c r="H19" s="8"/>
    </row>
    <row r="20" spans="2:8" ht="12" customHeight="1">
      <c r="B20" s="8">
        <v>2</v>
      </c>
      <c r="C20" s="13" t="s">
        <v>55</v>
      </c>
      <c r="D20" s="14" t="s">
        <v>56</v>
      </c>
      <c r="E20" s="14">
        <v>2</v>
      </c>
      <c r="F20" s="14">
        <v>2764</v>
      </c>
      <c r="G20" s="8"/>
      <c r="H20" s="8"/>
    </row>
    <row r="21" spans="2:8" ht="12" customHeight="1">
      <c r="B21" s="8">
        <v>3</v>
      </c>
      <c r="C21" s="13" t="s">
        <v>57</v>
      </c>
      <c r="D21" s="14" t="s">
        <v>58</v>
      </c>
      <c r="E21" s="14">
        <v>2</v>
      </c>
      <c r="F21" s="14">
        <v>3432</v>
      </c>
      <c r="G21" s="8"/>
      <c r="H21" s="8"/>
    </row>
    <row r="22" spans="2:8" ht="24.75" customHeight="1">
      <c r="B22" s="8">
        <v>4</v>
      </c>
      <c r="C22" s="15" t="s">
        <v>59</v>
      </c>
      <c r="D22" s="14" t="s">
        <v>54</v>
      </c>
      <c r="E22" s="14">
        <v>15</v>
      </c>
      <c r="F22" s="14">
        <v>7650</v>
      </c>
      <c r="G22" s="8"/>
      <c r="H22" s="8"/>
    </row>
    <row r="23" spans="2:8" ht="12" customHeight="1">
      <c r="B23" s="8">
        <v>5</v>
      </c>
      <c r="C23" s="13" t="s">
        <v>60</v>
      </c>
      <c r="D23" s="14" t="s">
        <v>61</v>
      </c>
      <c r="E23" s="14">
        <v>2</v>
      </c>
      <c r="F23" s="14">
        <v>1210</v>
      </c>
      <c r="G23" s="8"/>
      <c r="H23" s="8"/>
    </row>
    <row r="24" spans="2:8" ht="12" customHeight="1">
      <c r="B24" s="8">
        <v>6</v>
      </c>
      <c r="C24" s="13" t="s">
        <v>62</v>
      </c>
      <c r="D24" s="14" t="s">
        <v>61</v>
      </c>
      <c r="E24" s="14">
        <v>1</v>
      </c>
      <c r="F24" s="14">
        <v>91</v>
      </c>
      <c r="G24" s="8"/>
      <c r="H24" s="8"/>
    </row>
    <row r="25" spans="2:8" ht="12.75">
      <c r="B25" s="8">
        <v>7</v>
      </c>
      <c r="C25" s="13" t="s">
        <v>63</v>
      </c>
      <c r="D25" s="14" t="s">
        <v>61</v>
      </c>
      <c r="E25" s="14">
        <v>4</v>
      </c>
      <c r="F25" s="14">
        <v>3508</v>
      </c>
      <c r="G25" s="8"/>
      <c r="H25" s="8"/>
    </row>
    <row r="26" spans="2:8" ht="12.75">
      <c r="B26" s="8">
        <v>8</v>
      </c>
      <c r="C26" s="13" t="s">
        <v>64</v>
      </c>
      <c r="D26" s="14" t="s">
        <v>65</v>
      </c>
      <c r="E26" s="14">
        <v>3</v>
      </c>
      <c r="F26" s="14">
        <v>1872</v>
      </c>
      <c r="G26" s="13"/>
      <c r="H26" s="13"/>
    </row>
    <row r="27" spans="2:8" ht="25.5">
      <c r="B27" s="8">
        <v>9</v>
      </c>
      <c r="C27" s="15" t="s">
        <v>66</v>
      </c>
      <c r="D27" s="14" t="s">
        <v>61</v>
      </c>
      <c r="E27" s="14">
        <v>1</v>
      </c>
      <c r="F27" s="14">
        <v>3162</v>
      </c>
      <c r="G27" s="13"/>
      <c r="H27" s="13"/>
    </row>
    <row r="28" spans="2:8" ht="12.75">
      <c r="B28" s="16"/>
      <c r="C28" s="16" t="s">
        <v>2</v>
      </c>
      <c r="D28" s="2"/>
      <c r="E28" s="17"/>
      <c r="F28" s="18">
        <f>SUM(F19:F27)</f>
        <v>25051</v>
      </c>
      <c r="G28" s="19">
        <f>G18*12*D8</f>
        <v>17085.816</v>
      </c>
      <c r="H28" s="19">
        <f>G28-F28</f>
        <v>-7965.184000000001</v>
      </c>
    </row>
    <row r="30" spans="1:2" ht="12.75">
      <c r="A30" s="3" t="s">
        <v>25</v>
      </c>
      <c r="B30" s="3" t="s">
        <v>26</v>
      </c>
    </row>
    <row r="31" spans="2:6" ht="12.75">
      <c r="B31" s="43" t="s">
        <v>39</v>
      </c>
      <c r="C31" s="43" t="s">
        <v>40</v>
      </c>
      <c r="D31" s="21" t="s">
        <v>41</v>
      </c>
      <c r="E31" s="22"/>
      <c r="F31" s="23"/>
    </row>
    <row r="32" spans="2:6" ht="12.75">
      <c r="B32" s="44"/>
      <c r="C32" s="44"/>
      <c r="D32" s="31" t="s">
        <v>42</v>
      </c>
      <c r="E32" s="32"/>
      <c r="F32" s="33"/>
    </row>
    <row r="33" spans="2:6" ht="12.75">
      <c r="B33" s="48"/>
      <c r="C33" s="48"/>
      <c r="D33" s="31" t="s">
        <v>43</v>
      </c>
      <c r="E33" s="32"/>
      <c r="F33" s="33"/>
    </row>
    <row r="34" spans="2:6" ht="12.75">
      <c r="B34" s="14">
        <v>1</v>
      </c>
      <c r="C34" s="14">
        <v>0</v>
      </c>
      <c r="D34" s="34">
        <v>1</v>
      </c>
      <c r="E34" s="35"/>
      <c r="F34" s="36"/>
    </row>
    <row r="36" spans="1:7" ht="12.75">
      <c r="A36" s="3" t="s">
        <v>27</v>
      </c>
      <c r="B36" s="29" t="s">
        <v>45</v>
      </c>
      <c r="C36" s="29"/>
      <c r="D36" s="29"/>
      <c r="E36" s="29"/>
      <c r="F36" s="29"/>
      <c r="G36" s="29"/>
    </row>
    <row r="37" spans="2:6" ht="51">
      <c r="B37" s="37" t="s">
        <v>28</v>
      </c>
      <c r="C37" s="38"/>
      <c r="D37" s="6" t="s">
        <v>29</v>
      </c>
      <c r="E37" s="6" t="s">
        <v>30</v>
      </c>
      <c r="F37" s="6" t="s">
        <v>31</v>
      </c>
    </row>
    <row r="38" spans="2:6" ht="12.75">
      <c r="B38" s="39" t="s">
        <v>44</v>
      </c>
      <c r="C38" s="40"/>
      <c r="D38" s="20" t="s">
        <v>46</v>
      </c>
      <c r="E38" s="43" t="s">
        <v>32</v>
      </c>
      <c r="F38" s="24">
        <v>562749</v>
      </c>
    </row>
    <row r="39" spans="2:6" ht="51">
      <c r="B39" s="41"/>
      <c r="C39" s="42"/>
      <c r="D39" s="20" t="s">
        <v>47</v>
      </c>
      <c r="E39" s="44"/>
      <c r="F39" s="24">
        <v>15602</v>
      </c>
    </row>
    <row r="40" spans="2:6" ht="25.5">
      <c r="B40" s="41"/>
      <c r="C40" s="42"/>
      <c r="D40" s="20" t="s">
        <v>48</v>
      </c>
      <c r="E40" s="44"/>
      <c r="F40" s="24">
        <v>72719</v>
      </c>
    </row>
    <row r="41" spans="2:6" ht="12.75">
      <c r="B41" s="41"/>
      <c r="C41" s="42"/>
      <c r="D41" s="20" t="s">
        <v>49</v>
      </c>
      <c r="E41" s="44"/>
      <c r="F41" s="24">
        <v>12381</v>
      </c>
    </row>
    <row r="42" spans="2:6" ht="25.5">
      <c r="B42" s="41"/>
      <c r="C42" s="42"/>
      <c r="D42" s="20" t="s">
        <v>50</v>
      </c>
      <c r="E42" s="44"/>
      <c r="F42" s="24">
        <v>717141</v>
      </c>
    </row>
    <row r="43" spans="2:6" ht="38.25">
      <c r="B43" s="41"/>
      <c r="C43" s="42"/>
      <c r="D43" s="20" t="s">
        <v>51</v>
      </c>
      <c r="E43" s="44"/>
      <c r="F43" s="25">
        <v>21989</v>
      </c>
    </row>
    <row r="44" spans="2:6" ht="12.75">
      <c r="B44" s="45"/>
      <c r="C44" s="46"/>
      <c r="D44" s="26" t="s">
        <v>33</v>
      </c>
      <c r="E44" s="27"/>
      <c r="F44" s="28">
        <f>SUM(F38:F43)</f>
        <v>1402581</v>
      </c>
    </row>
    <row r="47" spans="2:6" ht="12.75">
      <c r="B47" s="29" t="s">
        <v>20</v>
      </c>
      <c r="C47" s="29"/>
      <c r="E47" s="29" t="s">
        <v>21</v>
      </c>
      <c r="F47" s="29"/>
    </row>
    <row r="50" spans="2:3" ht="12.75">
      <c r="B50" s="29" t="s">
        <v>22</v>
      </c>
      <c r="C50" s="29"/>
    </row>
    <row r="53" spans="2:3" ht="12.75">
      <c r="B53" s="30" t="s">
        <v>34</v>
      </c>
      <c r="C53" s="30"/>
    </row>
    <row r="54" spans="2:3" ht="12.75">
      <c r="B54" s="30" t="s">
        <v>35</v>
      </c>
      <c r="C54" s="30"/>
    </row>
  </sheetData>
  <sheetProtection/>
  <mergeCells count="20">
    <mergeCell ref="E38:E43"/>
    <mergeCell ref="B44:C44"/>
    <mergeCell ref="B47:C47"/>
    <mergeCell ref="B50:C50"/>
    <mergeCell ref="E47:F47"/>
    <mergeCell ref="B10:D10"/>
    <mergeCell ref="B16:E16"/>
    <mergeCell ref="B31:B33"/>
    <mergeCell ref="C31:C33"/>
    <mergeCell ref="B36:G36"/>
    <mergeCell ref="A6:C6"/>
    <mergeCell ref="A7:C7"/>
    <mergeCell ref="A8:C8"/>
    <mergeCell ref="B53:C53"/>
    <mergeCell ref="B54:C54"/>
    <mergeCell ref="D32:F32"/>
    <mergeCell ref="D33:F33"/>
    <mergeCell ref="D34:F34"/>
    <mergeCell ref="B37:C37"/>
    <mergeCell ref="B38:C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2010-09-03T04:39:52Z</cp:lastPrinted>
  <dcterms:created xsi:type="dcterms:W3CDTF">2007-02-22T10:07:49Z</dcterms:created>
  <dcterms:modified xsi:type="dcterms:W3CDTF">2012-06-19T10:43:13Z</dcterms:modified>
  <cp:category/>
  <cp:version/>
  <cp:contentType/>
  <cp:contentStatus/>
</cp:coreProperties>
</file>