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12" l="1"/>
  <c r="C18"/>
  <c r="C9"/>
  <c r="C14"/>
  <c r="C8"/>
  <c r="C11"/>
  <c r="C13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<sst xmlns="http://schemas.openxmlformats.org/spreadsheetml/2006/main" count="28" uniqueCount="28">
  <si>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</si>
  <si>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</si>
  <si>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</si>
  <si>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</si>
  <si>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</si>
  <si>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</si>
  <si>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</si>
  <si>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</si>
  <si>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</si>
  <si>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</si>
  <si>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</si>
  <si>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</si>
  <si>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</si>
  <si>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</si>
  <si>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</si>
  <si>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</si>
  <si>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</si>
  <si>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</si>
  <si>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Д.Бедного, 109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</si>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</sst>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247">
          <cell r="O247">
            <v>3583.8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B25" sqref="B25:B26"/>
    </sheetView>
  </sheetViews>
  <sheetFormatPr defaultRowHeight="15.75"/>
  <cols>
    <col min="1" max="1" width="5.42578125" style="9" customWidth="1"/>
    <col min="2" max="2" width="67.42578125" style="8" customWidth="1"/>
    <col min="3" max="4" width="18.42578125" style="8" customWidth="1"/>
    <col min="5" max="16384" width="9.140625" style="8"/>
  </cols>
  <sheetData>
    <row r="1" spans="1:3">
      <c r="A1" s="26" t="s">
        <v>20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19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233520.408</v>
      </c>
    </row>
    <row r="8" spans="1:3" ht="15.75" customHeight="1">
      <c r="A8" s="7" t="s">
        <v>3</v>
      </c>
      <c r="B8" s="23" t="s">
        <v>4</v>
      </c>
      <c r="C8" s="25">
        <f>1.4*12*C20</f>
        <v>60207.839999999997</v>
      </c>
    </row>
    <row r="9" spans="1:3" ht="15.75" customHeight="1">
      <c r="A9" s="7" t="s">
        <v>5</v>
      </c>
      <c r="B9" s="23" t="s">
        <v>6</v>
      </c>
      <c r="C9" s="25">
        <f>2.9*12*C20</f>
        <v>124716.23999999999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0.18*12*C20</f>
        <v>7741.0080000000007</v>
      </c>
    </row>
    <row r="12" spans="1:3" ht="15.75" customHeight="1">
      <c r="A12" s="7" t="s">
        <v>13</v>
      </c>
      <c r="B12" s="23" t="s">
        <v>22</v>
      </c>
      <c r="C12" s="25">
        <f>0.95*12*C20</f>
        <v>40855.32</v>
      </c>
    </row>
    <row r="13" spans="1:3">
      <c r="A13" s="5">
        <v>2</v>
      </c>
      <c r="B13" s="22" t="s">
        <v>7</v>
      </c>
      <c r="C13" s="11">
        <f>2.55*12*C20</f>
        <v>109664.28</v>
      </c>
    </row>
    <row r="14" spans="1:3">
      <c r="A14" s="5">
        <v>3</v>
      </c>
      <c r="B14" s="22" t="s">
        <v>8</v>
      </c>
      <c r="C14" s="11">
        <f>4.47*12*C20</f>
        <v>192235.03200000001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60637.895999999993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77410.080000000016</v>
      </c>
    </row>
    <row r="19" spans="1:4">
      <c r="A19" s="30">
        <v>8</v>
      </c>
      <c r="B19" s="21" t="s">
        <v>11</v>
      </c>
      <c r="C19" s="6">
        <f>C7+C13+C14+C16+C17+C18</f>
        <v>673467.696</v>
      </c>
      <c r="D19" s="15"/>
    </row>
    <row r="20" spans="1:4">
      <c r="A20" s="30">
        <v>9</v>
      </c>
      <c r="B20" s="31" t="s">
        <v>21</v>
      </c>
      <c r="C20" s="20">
        <f>[1]Лист1!$O$247</f>
        <v>3583.8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676845.84</v>
      </c>
    </row>
    <row r="25" spans="1:4" ht="31.5">
      <c r="B25" s="41" t="s">
        <v>26</v>
      </c>
      <c r="C25" s="36">
        <f>C19-C24</f>
        <v>-3378.1439999999711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2014-11-27T07:03:07Z</dcterms:modified>
</cp:coreProperties>
</file>