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<sst xmlns="http://schemas.openxmlformats.org/spreadsheetml/2006/main" count="30" uniqueCount="30">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</sst>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7">
          <cell r="O77">
            <v>11581.2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M7" sqref="M7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5" width="11.85546875" style="10" customWidth="1"/>
    <col min="6" max="16384" width="9.140625" style="10"/>
  </cols>
  <sheetData>
    <row r="1" spans="1:4">
      <c r="A1" s="42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21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628164.28800000006</v>
      </c>
    </row>
    <row r="8" spans="1:4">
      <c r="A8" s="9" t="s">
        <v>3</v>
      </c>
      <c r="B8" s="37" t="s">
        <v>4</v>
      </c>
      <c r="C8" s="23"/>
      <c r="D8" s="36">
        <f>1.4*12*D20</f>
        <v>194564.15999999997</v>
      </c>
    </row>
    <row r="9" spans="1:4">
      <c r="A9" s="9" t="s">
        <v>5</v>
      </c>
      <c r="B9" s="37" t="s">
        <v>6</v>
      </c>
      <c r="C9" s="24"/>
      <c r="D9" s="36">
        <f>2.02*12*D20</f>
        <v>280728.28800000006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6"/>
      <c r="D11" s="38">
        <f>0.2*12*D20</f>
        <v>27794.880000000005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125076.96000000002</v>
      </c>
    </row>
    <row r="13" spans="1:4">
      <c r="A13" s="7">
        <v>2</v>
      </c>
      <c r="B13" s="35" t="s">
        <v>7</v>
      </c>
      <c r="C13" s="23"/>
      <c r="D13" s="15">
        <f>1.74*12*D20</f>
        <v>241815.45600000001</v>
      </c>
    </row>
    <row r="14" spans="1:4">
      <c r="A14" s="7">
        <v>3</v>
      </c>
      <c r="B14" s="35" t="s">
        <v>8</v>
      </c>
      <c r="C14" s="28"/>
      <c r="D14" s="15">
        <f>4.73*12*D20</f>
        <v>657348.91200000013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195953.90399999998</v>
      </c>
    </row>
    <row r="17" spans="1:5">
      <c r="A17" s="7">
        <v>6</v>
      </c>
      <c r="B17" s="33" t="s">
        <v>10</v>
      </c>
      <c r="C17" s="15"/>
      <c r="D17" s="8">
        <f>4.32*12*D20</f>
        <v>600369.40800000005</v>
      </c>
    </row>
    <row r="18" spans="1:5">
      <c r="A18" s="7">
        <v>7</v>
      </c>
      <c r="B18" s="35" t="s">
        <v>16</v>
      </c>
      <c r="C18" s="34"/>
      <c r="D18" s="39">
        <f>1.8*12*D20</f>
        <v>250153.92000000004</v>
      </c>
    </row>
    <row r="19" spans="1:5">
      <c r="A19" s="40">
        <v>8</v>
      </c>
      <c r="B19" s="33" t="s">
        <v>11</v>
      </c>
      <c r="C19" s="15"/>
      <c r="D19" s="8">
        <f>D7+D13+D14+D16+D17+D18</f>
        <v>2573805.8880000003</v>
      </c>
    </row>
    <row r="20" spans="1:5">
      <c r="A20" s="40">
        <v>9</v>
      </c>
      <c r="B20" s="41" t="s">
        <v>19</v>
      </c>
      <c r="C20" s="40"/>
      <c r="D20" s="32">
        <f>[1]Лист1!$O$77</f>
        <v>11581.2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2557034.59</v>
      </c>
    </row>
    <row r="25" spans="1:5">
      <c r="B25" s="10" t="s">
        <v>26</v>
      </c>
      <c r="D25" s="54">
        <f>D19-D24</f>
        <v>16771.298000000417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2014-11-28T04:26:10Z</dcterms:modified>
</cp:coreProperties>
</file>