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9"/>
  <c r="C18"/>
  <c r="C12"/>
  <c r="C16"/>
  <c r="C20"/>
  <c r="C13" s="1"/>
  <c r="C11" l="1"/>
  <c r="C14"/>
  <c r="C8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<sst xmlns="http://schemas.openxmlformats.org/spreadsheetml/2006/main" count="30" uniqueCount="30">
  <si>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</si>
  <si>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</si>
  <si>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</si>
  <si>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</si>
  <si>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</si>
  <si>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</si>
  <si>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</si>
  <si>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</si>
  <si>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</si>
  <si>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</si>
  <si>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</si>
  <si>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</si>
  <si>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</si>
  <si>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</si>
  <si>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</si>
  <si>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</si>
  <si>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</si>
  <si>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</si>
  <si>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Энергостроителей, 10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</si>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</sst>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1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5">
          <cell r="O185">
            <v>3091.4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topLeftCell="A11" workbookViewId="0">
      <selection activeCell="C24" sqref="C24:C25"/>
    </sheetView>
  </sheetViews>
  <sheetFormatPr defaultRowHeight="15.75"/>
  <cols>
    <col min="1" max="1" width="5.42578125" style="9" customWidth="1"/>
    <col min="2" max="2" width="69.42578125" style="8" customWidth="1"/>
    <col min="3" max="3" width="17.140625" style="8" customWidth="1"/>
    <col min="4" max="4" width="10.7109375" style="8" bestFit="1" customWidth="1"/>
    <col min="5" max="16384" width="9.140625" style="8"/>
  </cols>
  <sheetData>
    <row r="1" spans="1:3">
      <c r="A1" s="34" t="s">
        <v>22</v>
      </c>
    </row>
    <row r="2" spans="1:3">
      <c r="A2" s="1"/>
      <c r="B2" s="2" t="s">
        <v>18</v>
      </c>
      <c r="C2" s="2"/>
    </row>
    <row r="3" spans="1:3">
      <c r="A3" s="35" t="s">
        <v>0</v>
      </c>
      <c r="B3" s="26"/>
      <c r="C3" s="36" t="s">
        <v>19</v>
      </c>
    </row>
    <row r="4" spans="1:3">
      <c r="A4" s="35"/>
      <c r="B4" s="27" t="s">
        <v>1</v>
      </c>
      <c r="C4" s="37"/>
    </row>
    <row r="5" spans="1:3" ht="9.75" customHeight="1">
      <c r="A5" s="35"/>
      <c r="B5" s="28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153395.26800000001</v>
      </c>
    </row>
    <row r="8" spans="1:3">
      <c r="A8" s="7" t="s">
        <v>3</v>
      </c>
      <c r="B8" s="24" t="s">
        <v>4</v>
      </c>
      <c r="C8" s="23">
        <f>1.34*6*C20+1.2*6*C20</f>
        <v>47112.936000000002</v>
      </c>
    </row>
    <row r="9" spans="1:3">
      <c r="A9" s="7" t="s">
        <v>5</v>
      </c>
      <c r="B9" s="24" t="s">
        <v>6</v>
      </c>
      <c r="C9" s="23">
        <f>1.86*6*C20+1.71*6*C20</f>
        <v>66217.788</v>
      </c>
    </row>
    <row r="10" spans="1:3" s="14" customFormat="1" ht="17.25" hidden="1" customHeight="1">
      <c r="A10" s="10"/>
      <c r="B10" s="17"/>
      <c r="C10" s="16"/>
    </row>
    <row r="11" spans="1:3" ht="20.25" customHeight="1">
      <c r="A11" s="7" t="s">
        <v>12</v>
      </c>
      <c r="B11" s="32" t="s">
        <v>14</v>
      </c>
      <c r="C11" s="29">
        <f>0.16*6*C20+0.1*6*C20</f>
        <v>4822.5840000000007</v>
      </c>
    </row>
    <row r="12" spans="1:3" ht="18" customHeight="1">
      <c r="A12" s="7" t="s">
        <v>13</v>
      </c>
      <c r="B12" s="24" t="s">
        <v>21</v>
      </c>
      <c r="C12" s="23">
        <f>1*6*C20+0.9*6*C20</f>
        <v>35241.960000000006</v>
      </c>
    </row>
    <row r="13" spans="1:3">
      <c r="A13" s="5">
        <v>2</v>
      </c>
      <c r="B13" s="22" t="s">
        <v>7</v>
      </c>
      <c r="C13" s="11">
        <f>2.96*6*C20+2.67*6*C20</f>
        <v>104427.492</v>
      </c>
    </row>
    <row r="14" spans="1:3">
      <c r="A14" s="5">
        <v>3</v>
      </c>
      <c r="B14" s="22" t="s">
        <v>8</v>
      </c>
      <c r="C14" s="11">
        <f>2.68*6*C20+(2.33+0.07)*6*C20</f>
        <v>94225.872000000003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52306.487999999998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5">
        <f>1.8*6*C20+1.62*6*C20</f>
        <v>63435.528000000006</v>
      </c>
    </row>
    <row r="19" spans="1:4">
      <c r="A19" s="30">
        <v>8</v>
      </c>
      <c r="B19" s="21" t="s">
        <v>11</v>
      </c>
      <c r="C19" s="6">
        <f>C7+C13+C14+C16+C17+C18</f>
        <v>467790.64799999999</v>
      </c>
    </row>
    <row r="20" spans="1:4">
      <c r="A20" s="30">
        <v>9</v>
      </c>
      <c r="B20" s="31" t="s">
        <v>20</v>
      </c>
      <c r="C20" s="20">
        <f>[1]Лист1!$O$185</f>
        <v>3091.4</v>
      </c>
      <c r="D20" s="15"/>
    </row>
    <row r="22" spans="1:4">
      <c r="A22" s="33"/>
      <c r="B22" s="33" t="s">
        <v>23</v>
      </c>
    </row>
    <row r="23" spans="1:4">
      <c r="B23" s="8" t="s">
        <v>24</v>
      </c>
    </row>
    <row r="24" spans="1:4">
      <c r="B24" s="8" t="s">
        <v>25</v>
      </c>
      <c r="C24" s="39">
        <v>394339.08</v>
      </c>
    </row>
    <row r="25" spans="1:4">
      <c r="B25" s="8" t="s">
        <v>26</v>
      </c>
      <c r="C25" s="40">
        <f>C19-C24</f>
        <v>73451.56799999997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2014-12-01T11:11:56Z</dcterms:modified>
</cp:coreProperties>
</file>