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<sst xmlns="http://schemas.openxmlformats.org/spreadsheetml/2006/main" count="30" uniqueCount="30">
  <si>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</si>
  <si>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</si>
  <si>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</si>
  <si>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</si>
  <si>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</si>
  <si>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</si>
  <si>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</si>
  <si>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</si>
  <si>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</si>
  <si>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</si>
  <si>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</si>
  <si>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</si>
  <si>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</si>
  <si>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</si>
  <si>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</si>
  <si>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</si>
  <si>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</si>
  <si>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</si>
  <si>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Федюнинского, 3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</si>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</sst>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5">
          <cell r="O235">
            <v>5886.9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" style="8" customWidth="1"/>
    <col min="3" max="3" width="19.5703125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332021.15999999997</v>
      </c>
    </row>
    <row r="8" spans="1:3" ht="15.75" customHeight="1">
      <c r="A8" s="7" t="s">
        <v>3</v>
      </c>
      <c r="B8" s="23" t="s">
        <v>4</v>
      </c>
      <c r="C8" s="25">
        <f>1.27*12*C20</f>
        <v>89716.356</v>
      </c>
    </row>
    <row r="9" spans="1:3" ht="15.75" customHeight="1">
      <c r="A9" s="7" t="s">
        <v>5</v>
      </c>
      <c r="B9" s="23" t="s">
        <v>6</v>
      </c>
      <c r="C9" s="25">
        <f>2.14*12*C20</f>
        <v>151175.59199999998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0.34*12*C20</f>
        <v>24018.552</v>
      </c>
    </row>
    <row r="12" spans="1:3" ht="15.75" customHeight="1">
      <c r="A12" s="7" t="s">
        <v>13</v>
      </c>
      <c r="B12" s="23" t="s">
        <v>22</v>
      </c>
      <c r="C12" s="25">
        <f>0.95*12*C20</f>
        <v>67110.659999999989</v>
      </c>
    </row>
    <row r="13" spans="1:3">
      <c r="A13" s="5">
        <v>2</v>
      </c>
      <c r="B13" s="22" t="s">
        <v>7</v>
      </c>
      <c r="C13" s="11">
        <f>1.73*12*C20</f>
        <v>122212.04399999998</v>
      </c>
    </row>
    <row r="14" spans="1:3">
      <c r="A14" s="5">
        <v>3</v>
      </c>
      <c r="B14" s="22" t="s">
        <v>8</v>
      </c>
      <c r="C14" s="11">
        <f>5.37*12*C20</f>
        <v>379351.83599999995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99606.347999999984</v>
      </c>
    </row>
    <row r="17" spans="1:5">
      <c r="A17" s="5">
        <v>6</v>
      </c>
      <c r="B17" s="21" t="s">
        <v>10</v>
      </c>
      <c r="C17" s="6">
        <f>4.32*12*C20</f>
        <v>305176.89600000001</v>
      </c>
    </row>
    <row r="18" spans="1:5">
      <c r="A18" s="5">
        <v>7</v>
      </c>
      <c r="B18" s="22" t="s">
        <v>16</v>
      </c>
      <c r="C18" s="24">
        <f>1.8*12*C20</f>
        <v>127157.04</v>
      </c>
    </row>
    <row r="19" spans="1:5">
      <c r="A19" s="30">
        <v>8</v>
      </c>
      <c r="B19" s="21" t="s">
        <v>11</v>
      </c>
      <c r="C19" s="6">
        <f>C7+C13+C14+C16+C17+C18</f>
        <v>1365525.324</v>
      </c>
    </row>
    <row r="20" spans="1:5">
      <c r="A20" s="30">
        <v>9</v>
      </c>
      <c r="B20" s="31" t="s">
        <v>21</v>
      </c>
      <c r="C20" s="20">
        <f>[1]Лист1!$O$235</f>
        <v>5886.9</v>
      </c>
      <c r="D20" s="15"/>
      <c r="E20" s="15"/>
    </row>
    <row r="22" spans="1:5">
      <c r="A22" s="32"/>
      <c r="B22" s="32" t="s">
        <v>23</v>
      </c>
    </row>
    <row r="23" spans="1:5">
      <c r="B23" s="8" t="s">
        <v>24</v>
      </c>
    </row>
    <row r="24" spans="1:5">
      <c r="B24" s="8" t="s">
        <v>25</v>
      </c>
      <c r="C24" s="39">
        <v>1299504.81</v>
      </c>
    </row>
    <row r="25" spans="1:5">
      <c r="B25" s="8" t="s">
        <v>26</v>
      </c>
      <c r="C25" s="40">
        <f>C19-C24</f>
        <v>66020.513999999966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2014-11-28T10:11:08Z</dcterms:modified>
</cp:coreProperties>
</file>