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8" l="1"/>
  <c r="C8"/>
  <c r="C11"/>
  <c r="C13"/>
  <c r="C16"/>
  <c r="C9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<sst xmlns="http://schemas.openxmlformats.org/spreadsheetml/2006/main" count="30" uniqueCount="30">
  <si>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</si>
  <si>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</si>
  <si>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</si>
  <si>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</si>
  <si>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</si>
  <si>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</si>
  <si>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</si>
  <si>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</si>
  <si>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</si>
  <si>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</si>
  <si>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</si>
  <si>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</si>
  <si>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</si>
  <si>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</si>
  <si>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</si>
  <si>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</si>
  <si>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</si>
  <si>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</si>
  <si>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Таллинская, 2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</si>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</sst>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89">
          <cell r="O189">
            <v>2709.23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K14" sqref="K14"/>
    </sheetView>
  </sheetViews>
  <sheetFormatPr defaultRowHeight="15.75"/>
  <cols>
    <col min="1" max="1" width="5.42578125" style="9" customWidth="1"/>
    <col min="2" max="2" width="67.7109375" style="8" customWidth="1"/>
    <col min="3" max="4" width="14.7109375" style="8" customWidth="1"/>
    <col min="5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138333.28380000003</v>
      </c>
    </row>
    <row r="8" spans="1:3">
      <c r="A8" s="7" t="s">
        <v>3</v>
      </c>
      <c r="B8" s="24" t="s">
        <v>4</v>
      </c>
      <c r="C8" s="23">
        <f>1.41*6*C20+1.26*6*C20</f>
        <v>43401.864600000001</v>
      </c>
    </row>
    <row r="9" spans="1:3">
      <c r="A9" s="7" t="s">
        <v>5</v>
      </c>
      <c r="B9" s="24" t="s">
        <v>6</v>
      </c>
      <c r="C9" s="23">
        <f>2.02*6*C20+1.79*6*C20</f>
        <v>61932.997800000005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0.19*6*C20+0.13*6*C20</f>
        <v>5201.7216000000008</v>
      </c>
    </row>
    <row r="12" spans="1:3" ht="18" customHeight="1">
      <c r="A12" s="7" t="s">
        <v>13</v>
      </c>
      <c r="B12" s="24" t="s">
        <v>20</v>
      </c>
      <c r="C12" s="23">
        <f>0.9*6*C20+0.81*6*C20</f>
        <v>27796.699800000002</v>
      </c>
    </row>
    <row r="13" spans="1:3">
      <c r="A13" s="5">
        <v>2</v>
      </c>
      <c r="B13" s="22" t="s">
        <v>7</v>
      </c>
      <c r="C13" s="11">
        <f>2.96*6*C20+(2.57+0.07+0.07)*6*C20</f>
        <v>92168.004599999986</v>
      </c>
    </row>
    <row r="14" spans="1:3">
      <c r="A14" s="5">
        <v>3</v>
      </c>
      <c r="B14" s="22" t="s">
        <v>8</v>
      </c>
      <c r="C14" s="11">
        <f>3.04*6*C20+(2.6+0.08)*6*C20</f>
        <v>92980.773600000015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45840.171599999994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1.8*6*C20+1.62*6*C20</f>
        <v>55593.399600000004</v>
      </c>
    </row>
    <row r="19" spans="1:4">
      <c r="A19" s="30">
        <v>8</v>
      </c>
      <c r="B19" s="21" t="s">
        <v>11</v>
      </c>
      <c r="C19" s="6">
        <f>C7+C13+C14+C16+C17+C18</f>
        <v>424915.63320000004</v>
      </c>
    </row>
    <row r="20" spans="1:4">
      <c r="A20" s="30">
        <v>9</v>
      </c>
      <c r="B20" s="31" t="s">
        <v>21</v>
      </c>
      <c r="C20" s="20">
        <f>[1]Лист1!$O$189</f>
        <v>2709.23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357945</v>
      </c>
    </row>
    <row r="25" spans="1:4">
      <c r="B25" s="8" t="s">
        <v>26</v>
      </c>
      <c r="C25" s="40">
        <f>C19-C24</f>
        <v>66970.63320000004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2014-11-28T09:28:16Z</dcterms:modified>
</cp:coreProperties>
</file>