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18" i="5"/>
  <c r="C17"/>
  <c r="C16"/>
  <c r="C14"/>
  <c r="C13"/>
  <c r="C12"/>
  <c r="C11"/>
  <c r="C9"/>
  <c r="C8"/>
  <c r="C20"/>
  <c r="C7" l="1"/>
  <c r="C19" s="1"/>
</calcChain>
</file>

<file path=xl/sharedStrings.xml><?xml version="1.0" encoding="utf-8"?>
<sst xmlns="http://schemas.openxmlformats.org/spreadsheetml/2006/main" count="24" uniqueCount="24">
  <si>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</si>
  <si>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</si>
  <si>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</si>
  <si>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</si>
  <si>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</si>
  <si>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</si>
  <si>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</si>
  <si>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</si>
  <si>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</si>
  <si>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</si>
  <si>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</si>
  <si>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</si>
  <si>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</si>
  <si>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</si>
  <si>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</si>
  <si>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</si>
  <si>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</si>
  <si>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</si>
  <si>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38 б</t>
  </si>
  <si>
    <t>сумма, руб.</t>
  </si>
  <si>
    <t>Общая площадь МКД, м.кв.</t>
  </si>
  <si>
    <t>АДС (аварийно-диспетчерская служба)</t>
  </si>
  <si>
    <t>Состав и периодичность проведения работ указаны в "Сведениях о стоимости работ (услуг)"  в разделе  "информация по домам"</t>
  </si>
  <si>
    <t>План работ на 2012 год по содержанию и ремонту общего имущества МКД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</si>
</sst>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0" xfId="0" applyNumberFormat="1" applyFont="1"/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70">
          <cell r="O170">
            <v>9577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/>
  </sheetViews>
  <sheetFormatPr defaultRowHeight="15.75"/>
  <cols>
    <col min="1" max="1" width="5.42578125" style="10" customWidth="1"/>
    <col min="2" max="2" width="67" style="8" customWidth="1"/>
    <col min="3" max="4" width="17.28515625" style="8" customWidth="1"/>
    <col min="5" max="16384" width="9.140625" style="8"/>
  </cols>
  <sheetData>
    <row r="1" spans="1:3">
      <c r="A1" s="39" t="s">
        <v>23</v>
      </c>
    </row>
    <row r="2" spans="1:3">
      <c r="A2" s="1"/>
      <c r="B2" s="2" t="s">
        <v>18</v>
      </c>
      <c r="C2" s="2"/>
    </row>
    <row r="3" spans="1:3">
      <c r="A3" s="29" t="s">
        <v>0</v>
      </c>
      <c r="B3" s="30"/>
      <c r="C3" s="26" t="s">
        <v>19</v>
      </c>
    </row>
    <row r="4" spans="1:3">
      <c r="A4" s="29"/>
      <c r="B4" s="31" t="s">
        <v>1</v>
      </c>
      <c r="C4" s="27"/>
    </row>
    <row r="5" spans="1:3" ht="9.75" customHeight="1">
      <c r="A5" s="29"/>
      <c r="B5" s="32"/>
      <c r="C5" s="2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2">
        <f>C8+C9+C10+C11+C12</f>
        <v>575769.24</v>
      </c>
    </row>
    <row r="8" spans="1:3">
      <c r="A8" s="7" t="s">
        <v>3</v>
      </c>
      <c r="B8" s="24" t="s">
        <v>4</v>
      </c>
      <c r="C8" s="23">
        <f>1.34*12*C20</f>
        <v>153998.16</v>
      </c>
    </row>
    <row r="9" spans="1:3">
      <c r="A9" s="7" t="s">
        <v>5</v>
      </c>
      <c r="B9" s="24" t="s">
        <v>6</v>
      </c>
      <c r="C9" s="23">
        <f>2.43*12*C20</f>
        <v>279265.32</v>
      </c>
    </row>
    <row r="10" spans="1:3" s="15" customFormat="1" ht="17.25" hidden="1" customHeight="1">
      <c r="A10" s="11"/>
      <c r="B10" s="17"/>
      <c r="C10" s="16"/>
    </row>
    <row r="11" spans="1:3" ht="20.25" customHeight="1">
      <c r="A11" s="7" t="s">
        <v>12</v>
      </c>
      <c r="B11" s="37" t="s">
        <v>14</v>
      </c>
      <c r="C11" s="33">
        <f>0.29*12*C20</f>
        <v>33327.96</v>
      </c>
    </row>
    <row r="12" spans="1:3" ht="18" customHeight="1">
      <c r="A12" s="7" t="s">
        <v>13</v>
      </c>
      <c r="B12" s="24" t="s">
        <v>21</v>
      </c>
      <c r="C12" s="23">
        <f>0.95*12*C20</f>
        <v>109177.79999999999</v>
      </c>
    </row>
    <row r="13" spans="1:3">
      <c r="A13" s="5">
        <v>2</v>
      </c>
      <c r="B13" s="22" t="s">
        <v>7</v>
      </c>
      <c r="C13" s="12">
        <f>1.91*12*C20</f>
        <v>219504.84</v>
      </c>
    </row>
    <row r="14" spans="1:3">
      <c r="A14" s="5">
        <v>3</v>
      </c>
      <c r="B14" s="22" t="s">
        <v>8</v>
      </c>
      <c r="C14" s="12">
        <f>2.41*12*C20</f>
        <v>276966.84000000003</v>
      </c>
    </row>
    <row r="15" spans="1:3" s="14" customFormat="1">
      <c r="A15" s="5">
        <v>4</v>
      </c>
      <c r="B15" s="18" t="s">
        <v>17</v>
      </c>
      <c r="C15" s="13"/>
    </row>
    <row r="16" spans="1:3">
      <c r="A16" s="5">
        <v>5</v>
      </c>
      <c r="B16" s="19" t="s">
        <v>9</v>
      </c>
      <c r="C16" s="20">
        <f>1.41*12*C20</f>
        <v>162042.84</v>
      </c>
    </row>
    <row r="17" spans="1:4">
      <c r="A17" s="5">
        <v>6</v>
      </c>
      <c r="B17" s="21" t="s">
        <v>10</v>
      </c>
      <c r="C17" s="6">
        <f>4.32*12*C20</f>
        <v>496471.68000000005</v>
      </c>
    </row>
    <row r="18" spans="1:4">
      <c r="A18" s="5">
        <v>7</v>
      </c>
      <c r="B18" s="22" t="s">
        <v>16</v>
      </c>
      <c r="C18" s="25">
        <f>1.8*12*C20</f>
        <v>206863.2</v>
      </c>
    </row>
    <row r="19" spans="1:4" s="9" customFormat="1">
      <c r="A19" s="34">
        <v>8</v>
      </c>
      <c r="B19" s="21" t="s">
        <v>11</v>
      </c>
      <c r="C19" s="6">
        <f>C7+C13+C14+C16+C17+C18</f>
        <v>1937618.64</v>
      </c>
    </row>
    <row r="20" spans="1:4" s="9" customFormat="1">
      <c r="A20" s="34">
        <v>9</v>
      </c>
      <c r="B20" s="35" t="s">
        <v>20</v>
      </c>
      <c r="C20" s="20">
        <f>[1]Лист1!$O$170</f>
        <v>9577</v>
      </c>
      <c r="D20" s="36"/>
    </row>
    <row r="22" spans="1:4">
      <c r="A22" s="38" t="s">
        <v>22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2012-06-07T10:55:27Z</dcterms:modified>
</cp:coreProperties>
</file>