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<sst xmlns="http://schemas.openxmlformats.org/spreadsheetml/2006/main" count="30" uniqueCount="30">
  <si>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</si>
  <si>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</si>
  <si>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</si>
  <si>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</si>
  <si>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</si>
  <si>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</si>
  <si>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</si>
  <si>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</si>
  <si>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</si>
  <si>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</si>
  <si>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</si>
  <si>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</si>
  <si>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</si>
  <si>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</si>
  <si>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</si>
  <si>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</si>
  <si>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</si>
  <si>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</si>
  <si>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11</t>
  </si>
  <si>
    <t>План работ на 2012 год по содержанию и ремонту общего имущества МКД</t>
  </si>
  <si>
    <t>Общая площадь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</si>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</sst>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6">
          <cell r="O96">
            <v>6890.7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5703125" style="10" customWidth="1"/>
    <col min="3" max="3" width="5.7109375" style="13" hidden="1" customWidth="1"/>
    <col min="4" max="4" width="11.85546875" style="10" customWidth="1"/>
    <col min="5" max="16384" width="9.140625" style="10"/>
  </cols>
  <sheetData>
    <row r="1" spans="1:4">
      <c r="A1" s="41" t="s">
        <v>19</v>
      </c>
    </row>
    <row r="2" spans="1:4">
      <c r="A2" s="1"/>
      <c r="B2" s="2" t="s">
        <v>18</v>
      </c>
      <c r="C2" s="1"/>
      <c r="D2" s="2"/>
    </row>
    <row r="3" spans="1:4">
      <c r="A3" s="50" t="s">
        <v>0</v>
      </c>
      <c r="B3" s="47"/>
      <c r="C3" s="11"/>
      <c r="D3" s="51" t="s">
        <v>21</v>
      </c>
    </row>
    <row r="4" spans="1:4">
      <c r="A4" s="50"/>
      <c r="B4" s="48" t="s">
        <v>1</v>
      </c>
      <c r="C4" s="3"/>
      <c r="D4" s="52"/>
    </row>
    <row r="5" spans="1:4" ht="9.75" customHeight="1">
      <c r="A5" s="50"/>
      <c r="B5" s="49"/>
      <c r="C5" s="4"/>
      <c r="D5" s="53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6" t="s">
        <v>15</v>
      </c>
      <c r="C7" s="23"/>
      <c r="D7" s="15">
        <f>D8+D9+D10+D11+D12</f>
        <v>397731.20399999997</v>
      </c>
    </row>
    <row r="8" spans="1:4">
      <c r="A8" s="9" t="s">
        <v>3</v>
      </c>
      <c r="B8" s="38" t="s">
        <v>4</v>
      </c>
      <c r="C8" s="24"/>
      <c r="D8" s="37">
        <f>1.33*12*D20</f>
        <v>109975.572</v>
      </c>
    </row>
    <row r="9" spans="1:4">
      <c r="A9" s="9" t="s">
        <v>5</v>
      </c>
      <c r="B9" s="38" t="s">
        <v>6</v>
      </c>
      <c r="C9" s="25"/>
      <c r="D9" s="37">
        <f>2.42*12*D20</f>
        <v>200105.92799999999</v>
      </c>
    </row>
    <row r="10" spans="1:4" s="18" customFormat="1" ht="17.25" hidden="1" customHeight="1">
      <c r="A10" s="14"/>
      <c r="B10" s="26"/>
      <c r="C10" s="27"/>
      <c r="D10" s="20"/>
    </row>
    <row r="11" spans="1:4" ht="15.75" customHeight="1">
      <c r="A11" s="9" t="s">
        <v>12</v>
      </c>
      <c r="B11" s="43" t="s">
        <v>14</v>
      </c>
      <c r="C11" s="42"/>
      <c r="D11" s="39">
        <f>0.16*12*D20</f>
        <v>13230.143999999998</v>
      </c>
    </row>
    <row r="12" spans="1:4" s="12" customFormat="1" ht="18" customHeight="1">
      <c r="A12" s="9" t="s">
        <v>13</v>
      </c>
      <c r="B12" s="38" t="s">
        <v>22</v>
      </c>
      <c r="C12" s="28"/>
      <c r="D12" s="37">
        <f>0.9*12*D20</f>
        <v>74419.56</v>
      </c>
    </row>
    <row r="13" spans="1:4">
      <c r="A13" s="7">
        <v>2</v>
      </c>
      <c r="B13" s="36" t="s">
        <v>7</v>
      </c>
      <c r="C13" s="24"/>
      <c r="D13" s="15">
        <f>2.7*12*D20</f>
        <v>223258.68000000002</v>
      </c>
    </row>
    <row r="14" spans="1:4">
      <c r="A14" s="7">
        <v>3</v>
      </c>
      <c r="B14" s="36" t="s">
        <v>8</v>
      </c>
      <c r="C14" s="29"/>
      <c r="D14" s="15">
        <f>3.6*12*D20</f>
        <v>297678.24</v>
      </c>
    </row>
    <row r="15" spans="1:4" s="17" customFormat="1">
      <c r="A15" s="7">
        <v>4</v>
      </c>
      <c r="B15" s="30" t="s">
        <v>17</v>
      </c>
      <c r="C15" s="22"/>
      <c r="D15" s="16"/>
    </row>
    <row r="16" spans="1:4">
      <c r="A16" s="7">
        <v>5</v>
      </c>
      <c r="B16" s="31" t="s">
        <v>9</v>
      </c>
      <c r="C16" s="32"/>
      <c r="D16" s="33">
        <f>1.41*12*D20</f>
        <v>116590.64399999999</v>
      </c>
    </row>
    <row r="17" spans="1:5" ht="31.5">
      <c r="A17" s="7">
        <v>6</v>
      </c>
      <c r="B17" s="34" t="s">
        <v>10</v>
      </c>
      <c r="C17" s="15"/>
      <c r="D17" s="8">
        <f>4.32*12*D20</f>
        <v>357213.88800000004</v>
      </c>
    </row>
    <row r="18" spans="1:5">
      <c r="A18" s="7">
        <v>7</v>
      </c>
      <c r="B18" s="36" t="s">
        <v>16</v>
      </c>
      <c r="C18" s="35"/>
      <c r="D18" s="40">
        <f>1.8*12*D20</f>
        <v>148839.12</v>
      </c>
    </row>
    <row r="19" spans="1:5">
      <c r="A19" s="45">
        <v>8</v>
      </c>
      <c r="B19" s="34" t="s">
        <v>11</v>
      </c>
      <c r="C19" s="15"/>
      <c r="D19" s="8">
        <f>D7+D13+D14+D16+D17+D18</f>
        <v>1541311.7760000001</v>
      </c>
    </row>
    <row r="20" spans="1:5">
      <c r="A20" s="45">
        <v>9</v>
      </c>
      <c r="B20" s="46" t="s">
        <v>20</v>
      </c>
      <c r="C20" s="45"/>
      <c r="D20" s="33">
        <f>[1]Лист1!$O$96</f>
        <v>6890.7</v>
      </c>
      <c r="E20" s="19"/>
    </row>
    <row r="21" spans="1:5">
      <c r="D21" s="21"/>
      <c r="E21" s="19"/>
    </row>
    <row r="22" spans="1:5">
      <c r="A22" s="44"/>
      <c r="B22" s="44" t="s">
        <v>23</v>
      </c>
    </row>
    <row r="23" spans="1:5">
      <c r="B23" s="10" t="s">
        <v>24</v>
      </c>
    </row>
    <row r="24" spans="1:5">
      <c r="B24" s="10" t="s">
        <v>25</v>
      </c>
      <c r="D24" s="54">
        <v>1534758.84</v>
      </c>
    </row>
    <row r="25" spans="1:5">
      <c r="B25" s="10" t="s">
        <v>26</v>
      </c>
      <c r="D25" s="55">
        <f>D19-D24</f>
        <v>6552.935999999987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2014-11-28T09:57:46Z</dcterms:modified>
</cp:coreProperties>
</file>