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сточный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8" i="2" l="1"/>
  <c r="D8" i="2"/>
  <c r="F28" i="1"/>
  <c r="F26" i="1"/>
  <c r="E28" i="1"/>
  <c r="E33" i="1"/>
  <c r="C28" i="1" l="1"/>
  <c r="E38" i="1" l="1"/>
</calcChain>
</file>

<file path=xl/sharedStrings.xml><?xml version="1.0" encoding="utf-8"?>
<sst xmlns="http://schemas.openxmlformats.org/spreadsheetml/2006/main" count="145" uniqueCount="104">
  <si>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</si>
  <si>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</si>
  <si>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</si>
  <si>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</si>
  <si>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</si>
  <si>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</si>
  <si>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</si>
  <si>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</si>
  <si>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</si>
  <si>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</si>
  <si>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</si>
  <si>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</si>
  <si>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</si>
  <si>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</si>
  <si>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</si>
  <si>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</si>
  <si>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</si>
  <si>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</si>
  <si>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</si>
  <si>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</si>
  <si>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</si>
  <si>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</si>
  <si>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</si>
  <si>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</si>
  <si>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</si>
  <si>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</si>
  <si>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</si>
  <si>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</si>
  <si>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</si>
  <si>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</si>
  <si>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</si>
  <si>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</si>
  <si>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</si>
  <si>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</si>
  <si>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</si>
  <si>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</si>
  <si>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</si>
  <si>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</si>
  <si>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</si>
  <si>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</si>
  <si>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</si>
  <si>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</si>
  <si>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</si>
  <si>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</si>
  <si>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</si>
  <si>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</si>
  <si>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</si>
  <si>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</si>
  <si>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</si>
  <si>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</si>
  <si>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д.138а за 2021 год</t>
  </si>
  <si>
    <t xml:space="preserve"> </t>
  </si>
  <si>
    <t>ТР ОИ: Отделочные работы в местах общего пользования (лестничные клетки); обшивка трубопроводов; замена плинтусов (э/щитовые, техпомещение; устройство цементных стяжек (тамбуры, 1 этажи); замена плитки (э/щитовые, техпомещение); замена светильников в э/щитовых и техпомещении - 5шт. Замена металлических дверных блоков входных групп с установкой наличников с заменой доводчиков и с заменой э/магнитных замков с переустановкой домофонов - 6 шт. Замена металлического дверного блока в электрощитовой на противопожарный.                Замена деревянных оконных блоков на ПВХ - 3 шт.с заменой водоотливов, с утилизацией мусора от их монтажа при необходимости. Устройство доп.ограждений на 1 этаже в под. 5,6 - 2 шт. Монтаж информационных табличек - 12 штТР ОИ: работы, которые не предусмотрены протоколом от 02.12.2020 - замена металлического дверного блока (запасной выход 6 подъезд) -1шт.с утилизацией мусора</t>
  </si>
  <si>
    <t>выборочный ремонт межпанельных швов 8,5 п.м.</t>
  </si>
  <si>
    <t xml:space="preserve"> доставка, разгрузка вазонов  2шт</t>
  </si>
  <si>
    <t>сосна обыкновенная 4-5 м, доставка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</si>
  <si>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</si>
  <si>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</si>
  <si>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</si>
  <si>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</si>
  <si>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</si>
  <si>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</si>
  <si>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</si>
  <si>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</si>
  <si>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</si>
  <si>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</si>
  <si>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</si>
  <si>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</si>
  <si>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</si>
  <si>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</si>
  <si>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</si>
  <si>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</si>
  <si>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</si>
  <si>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</si>
  <si>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</si>
  <si>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</si>
  <si>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</si>
  <si>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</si>
  <si>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14</t>
  </si>
  <si>
    <t>18</t>
  </si>
  <si>
    <t>27</t>
  </si>
  <si>
    <t>28</t>
  </si>
  <si>
    <t>39</t>
  </si>
  <si>
    <t>70</t>
  </si>
  <si>
    <t>75</t>
  </si>
  <si>
    <t>83</t>
  </si>
  <si>
    <t>84</t>
  </si>
  <si>
    <t>95</t>
  </si>
  <si>
    <t>120</t>
  </si>
  <si>
    <t>141</t>
  </si>
  <si>
    <t>173</t>
  </si>
  <si>
    <t>179</t>
  </si>
  <si>
    <t>все</t>
  </si>
  <si>
    <t>лифт</t>
  </si>
  <si>
    <t>акт недопоставки май 2021</t>
  </si>
  <si>
    <t>акт недопоставки сентябрь 2021</t>
  </si>
  <si>
    <t>часы</t>
  </si>
  <si>
    <t>ООО "НИКО"</t>
  </si>
  <si>
    <t>п.м.</t>
  </si>
  <si>
    <t>приобретение вазонов (цветочниц)  9шт, завоз грунта 28 м3, планировка площадей 230 м2</t>
  </si>
  <si>
    <t>шт.</t>
  </si>
  <si>
    <t xml:space="preserve">кв, не оснащ. ИПУ </t>
  </si>
  <si>
    <t>ГВС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</si>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</sst>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36">
          <cell r="F36" t="str">
            <v>17.05.2021, 01-20 - 29.05.2021, 24-00</v>
          </cell>
          <cell r="M36" t="str">
            <v>реестр №1 отключений ГВС за май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showRuler="0" topLeftCell="A13" zoomScaleNormal="100" workbookViewId="0">
      <selection activeCell="H23" sqref="H23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37</v>
      </c>
      <c r="B1" s="50"/>
      <c r="C1" s="50"/>
      <c r="D1" s="50"/>
      <c r="E1" s="50"/>
      <c r="F1" s="50"/>
    </row>
    <row r="2" spans="1:6" ht="23.25" x14ac:dyDescent="0.25">
      <c r="A2" s="54" t="s">
        <v>50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1990</v>
      </c>
    </row>
    <row r="7" spans="1:6" ht="18.75" x14ac:dyDescent="0.3">
      <c r="B7" s="2" t="s">
        <v>1</v>
      </c>
      <c r="C7" s="40">
        <v>12054.32</v>
      </c>
    </row>
    <row r="8" spans="1:6" ht="18.75" x14ac:dyDescent="0.3">
      <c r="B8" s="2"/>
      <c r="C8" s="2"/>
    </row>
    <row r="9" spans="1:6" ht="22.5" customHeight="1" x14ac:dyDescent="0.25">
      <c r="A9" s="51" t="s">
        <v>42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249043</v>
      </c>
      <c r="D13" s="41">
        <v>1099551</v>
      </c>
      <c r="E13" s="41">
        <v>1063673</v>
      </c>
      <c r="F13" s="41">
        <v>284921</v>
      </c>
    </row>
    <row r="14" spans="1:6" x14ac:dyDescent="0.25">
      <c r="A14" s="12">
        <v>2</v>
      </c>
      <c r="B14" s="11" t="s">
        <v>9</v>
      </c>
      <c r="C14" s="41">
        <v>131222</v>
      </c>
      <c r="D14" s="41">
        <v>554116</v>
      </c>
      <c r="E14" s="41">
        <v>536489</v>
      </c>
      <c r="F14" s="41">
        <v>148849</v>
      </c>
    </row>
    <row r="15" spans="1:6" x14ac:dyDescent="0.25">
      <c r="A15" s="12">
        <v>3</v>
      </c>
      <c r="B15" s="11" t="s">
        <v>10</v>
      </c>
      <c r="C15" s="41">
        <v>204690</v>
      </c>
      <c r="D15" s="41">
        <v>894108</v>
      </c>
      <c r="E15" s="41">
        <v>864991</v>
      </c>
      <c r="F15" s="41">
        <v>233807</v>
      </c>
    </row>
    <row r="16" spans="1:6" x14ac:dyDescent="0.25">
      <c r="A16" s="12">
        <v>4</v>
      </c>
      <c r="B16" s="11" t="s">
        <v>11</v>
      </c>
      <c r="C16" s="41">
        <v>82238</v>
      </c>
      <c r="D16" s="41">
        <v>376162</v>
      </c>
      <c r="E16" s="41">
        <v>363824</v>
      </c>
      <c r="F16" s="41">
        <v>94577</v>
      </c>
    </row>
    <row r="17" spans="1:6" x14ac:dyDescent="0.25">
      <c r="A17" s="12">
        <v>5</v>
      </c>
      <c r="B17" s="11" t="s">
        <v>12</v>
      </c>
      <c r="C17" s="41">
        <v>117945</v>
      </c>
      <c r="D17" s="41">
        <v>506372</v>
      </c>
      <c r="E17" s="41">
        <v>490859</v>
      </c>
      <c r="F17" s="41">
        <v>133458</v>
      </c>
    </row>
    <row r="18" spans="1:6" ht="30" x14ac:dyDescent="0.25">
      <c r="A18" s="12">
        <v>6</v>
      </c>
      <c r="B18" s="11" t="s">
        <v>13</v>
      </c>
      <c r="C18" s="41">
        <v>167014</v>
      </c>
      <c r="D18" s="41">
        <v>716954</v>
      </c>
      <c r="E18" s="41">
        <v>694467</v>
      </c>
      <c r="F18" s="41">
        <v>189501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9368</v>
      </c>
      <c r="D20" s="41">
        <v>54254</v>
      </c>
      <c r="E20" s="41">
        <v>51944</v>
      </c>
      <c r="F20" s="41">
        <v>11678</v>
      </c>
    </row>
    <row r="21" spans="1:6" ht="15" customHeight="1" x14ac:dyDescent="0.25">
      <c r="A21" s="12" t="s">
        <v>18</v>
      </c>
      <c r="B21" s="16" t="s">
        <v>19</v>
      </c>
      <c r="C21" s="41">
        <v>29563</v>
      </c>
      <c r="D21" s="41">
        <v>148295</v>
      </c>
      <c r="E21" s="41">
        <v>142865</v>
      </c>
      <c r="F21" s="41">
        <v>34994</v>
      </c>
    </row>
    <row r="23" spans="1:6" ht="18.75" customHeight="1" x14ac:dyDescent="0.25">
      <c r="A23" s="51" t="s">
        <v>38</v>
      </c>
      <c r="B23" s="52"/>
      <c r="C23" s="52"/>
      <c r="D23" s="52"/>
      <c r="E23" s="52"/>
      <c r="F23" s="52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-326567</v>
      </c>
      <c r="D26" s="41">
        <v>363824</v>
      </c>
      <c r="E26" s="41">
        <v>1604933</v>
      </c>
      <c r="F26" s="41">
        <f>C26+D26-E26</f>
        <v>-1567676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-326567</v>
      </c>
      <c r="D28" s="41">
        <v>363824</v>
      </c>
      <c r="E28" s="41">
        <f>E26</f>
        <v>1604933</v>
      </c>
      <c r="F28" s="41">
        <f>F26</f>
        <v>-1567676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2" t="s">
        <v>39</v>
      </c>
      <c r="B30" s="53"/>
      <c r="C30" s="53"/>
      <c r="D30" s="53"/>
      <c r="E30" s="53"/>
      <c r="F30" s="53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30" x14ac:dyDescent="0.25">
      <c r="A33" s="41">
        <v>1</v>
      </c>
      <c r="B33" s="43" t="s">
        <v>52</v>
      </c>
      <c r="C33" s="41" t="s">
        <v>51</v>
      </c>
      <c r="D33" s="41" t="s">
        <v>51</v>
      </c>
      <c r="E33" s="41">
        <f>1511509+25680</f>
        <v>1537189</v>
      </c>
    </row>
    <row r="34" spans="1:6" x14ac:dyDescent="0.25">
      <c r="A34" s="41">
        <v>2</v>
      </c>
      <c r="B34" s="43" t="s">
        <v>53</v>
      </c>
      <c r="C34" s="41" t="s">
        <v>98</v>
      </c>
      <c r="D34" s="41">
        <v>8.5</v>
      </c>
      <c r="E34" s="41">
        <v>4505</v>
      </c>
    </row>
    <row r="35" spans="1:6" ht="30" x14ac:dyDescent="0.25">
      <c r="A35" s="41">
        <v>3</v>
      </c>
      <c r="B35" s="45" t="s">
        <v>99</v>
      </c>
      <c r="C35" s="41" t="s">
        <v>51</v>
      </c>
      <c r="D35" s="41" t="s">
        <v>51</v>
      </c>
      <c r="E35" s="41">
        <v>50120</v>
      </c>
    </row>
    <row r="36" spans="1:6" x14ac:dyDescent="0.25">
      <c r="A36" s="41">
        <v>4</v>
      </c>
      <c r="B36" s="43" t="s">
        <v>54</v>
      </c>
      <c r="C36" s="41" t="s">
        <v>100</v>
      </c>
      <c r="D36" s="41">
        <v>2</v>
      </c>
      <c r="E36" s="41">
        <v>8650</v>
      </c>
    </row>
    <row r="37" spans="1:6" x14ac:dyDescent="0.25">
      <c r="A37" s="41">
        <v>5</v>
      </c>
      <c r="B37" s="43" t="s">
        <v>55</v>
      </c>
      <c r="C37" s="41" t="s">
        <v>100</v>
      </c>
      <c r="D37" s="41">
        <v>1</v>
      </c>
      <c r="E37" s="41">
        <v>4469</v>
      </c>
    </row>
    <row r="38" spans="1:6" x14ac:dyDescent="0.25">
      <c r="A38" s="41">
        <v>6</v>
      </c>
      <c r="B38" s="41" t="s">
        <v>56</v>
      </c>
      <c r="C38" s="41" t="s">
        <v>51</v>
      </c>
      <c r="D38" s="41" t="s">
        <v>51</v>
      </c>
      <c r="E38" s="41">
        <f>SUM(E33:E37)</f>
        <v>1604933</v>
      </c>
    </row>
    <row r="40" spans="1:6" ht="18.75" x14ac:dyDescent="0.25">
      <c r="A40" s="48" t="s">
        <v>57</v>
      </c>
      <c r="B40" s="49"/>
      <c r="C40" s="49"/>
      <c r="D40" s="49"/>
      <c r="E40" s="49"/>
      <c r="F40" s="49"/>
    </row>
    <row r="41" spans="1:6" x14ac:dyDescent="0.25">
      <c r="A41" s="41" t="s">
        <v>20</v>
      </c>
      <c r="B41" s="41" t="s">
        <v>58</v>
      </c>
      <c r="C41" s="41" t="s">
        <v>59</v>
      </c>
    </row>
    <row r="42" spans="1:6" x14ac:dyDescent="0.25">
      <c r="A42" s="41" t="s">
        <v>60</v>
      </c>
      <c r="B42" s="41" t="s">
        <v>61</v>
      </c>
      <c r="C42" s="41" t="s">
        <v>62</v>
      </c>
    </row>
    <row r="43" spans="1:6" ht="30" x14ac:dyDescent="0.25">
      <c r="A43" s="41" t="s">
        <v>63</v>
      </c>
      <c r="B43" s="43" t="s">
        <v>64</v>
      </c>
      <c r="C43" s="41">
        <v>330</v>
      </c>
    </row>
    <row r="44" spans="1:6" x14ac:dyDescent="0.25">
      <c r="A44" s="41" t="s">
        <v>60</v>
      </c>
      <c r="B44" s="43" t="s">
        <v>65</v>
      </c>
      <c r="C44" s="41">
        <v>6</v>
      </c>
    </row>
    <row r="45" spans="1:6" x14ac:dyDescent="0.25">
      <c r="A45" s="41" t="s">
        <v>61</v>
      </c>
      <c r="B45" s="43" t="s">
        <v>66</v>
      </c>
      <c r="C45" s="41">
        <v>306</v>
      </c>
    </row>
    <row r="46" spans="1:6" x14ac:dyDescent="0.25">
      <c r="A46" s="41" t="s">
        <v>62</v>
      </c>
      <c r="B46" s="43" t="s">
        <v>67</v>
      </c>
      <c r="C46" s="41">
        <v>18</v>
      </c>
    </row>
    <row r="47" spans="1:6" x14ac:dyDescent="0.25">
      <c r="A47" s="41" t="s">
        <v>14</v>
      </c>
      <c r="B47" s="43" t="s">
        <v>68</v>
      </c>
      <c r="C47" s="41">
        <v>0</v>
      </c>
    </row>
    <row r="49" spans="1:6" ht="18.75" x14ac:dyDescent="0.25">
      <c r="A49" s="48" t="s">
        <v>69</v>
      </c>
      <c r="B49" s="49"/>
      <c r="C49" s="49"/>
      <c r="D49" s="49"/>
      <c r="E49" s="49"/>
      <c r="F49" s="49"/>
    </row>
    <row r="50" spans="1:6" ht="45" x14ac:dyDescent="0.25">
      <c r="A50" s="42" t="s">
        <v>20</v>
      </c>
      <c r="B50" s="42" t="s">
        <v>70</v>
      </c>
      <c r="C50" s="42" t="s">
        <v>71</v>
      </c>
      <c r="D50" s="42" t="s">
        <v>72</v>
      </c>
    </row>
    <row r="51" spans="1:6" x14ac:dyDescent="0.25">
      <c r="A51" s="41" t="s">
        <v>60</v>
      </c>
      <c r="B51" s="41" t="s">
        <v>61</v>
      </c>
      <c r="C51" s="41" t="s">
        <v>62</v>
      </c>
      <c r="D51" s="41" t="s">
        <v>73</v>
      </c>
    </row>
    <row r="52" spans="1:6" x14ac:dyDescent="0.25">
      <c r="A52" s="41" t="s">
        <v>74</v>
      </c>
      <c r="B52" s="41" t="s">
        <v>74</v>
      </c>
      <c r="C52" s="41" t="s">
        <v>74</v>
      </c>
      <c r="D52" s="41" t="s">
        <v>74</v>
      </c>
    </row>
    <row r="54" spans="1:6" ht="18.75" x14ac:dyDescent="0.25">
      <c r="A54" s="48" t="s">
        <v>75</v>
      </c>
      <c r="B54" s="49"/>
      <c r="C54" s="49"/>
      <c r="D54" s="49"/>
      <c r="E54" s="49"/>
      <c r="F54" s="49"/>
    </row>
    <row r="55" spans="1:6" ht="30" x14ac:dyDescent="0.25">
      <c r="A55" s="41" t="s">
        <v>20</v>
      </c>
      <c r="B55" s="42" t="s">
        <v>21</v>
      </c>
      <c r="C55" s="42" t="s">
        <v>76</v>
      </c>
      <c r="D55" s="42" t="s">
        <v>25</v>
      </c>
      <c r="E55" s="42" t="s">
        <v>23</v>
      </c>
    </row>
    <row r="56" spans="1:6" x14ac:dyDescent="0.25">
      <c r="A56" s="41" t="s">
        <v>60</v>
      </c>
      <c r="B56" s="41" t="s">
        <v>61</v>
      </c>
      <c r="C56" s="41" t="s">
        <v>62</v>
      </c>
      <c r="D56" s="41" t="s">
        <v>73</v>
      </c>
      <c r="E56" s="41" t="s">
        <v>77</v>
      </c>
    </row>
    <row r="57" spans="1:6" x14ac:dyDescent="0.25">
      <c r="A57" s="41" t="s">
        <v>74</v>
      </c>
      <c r="B57" s="41" t="s">
        <v>74</v>
      </c>
      <c r="C57" s="41" t="s">
        <v>74</v>
      </c>
      <c r="D57" s="41" t="s">
        <v>74</v>
      </c>
      <c r="E57" s="41" t="s">
        <v>74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40:F40"/>
    <mergeCell ref="A49:F49"/>
    <mergeCell ref="A54:F54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topLeftCell="A4" zoomScaleNormal="100" workbookViewId="0">
      <selection activeCell="E19" sqref="E1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8.7109375" customWidth="1"/>
    <col min="5" max="5" width="19.1406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92</v>
      </c>
      <c r="C6" s="22" t="s">
        <v>93</v>
      </c>
      <c r="D6" s="22" t="s">
        <v>94</v>
      </c>
      <c r="E6" s="44">
        <v>44317</v>
      </c>
      <c r="F6" s="30">
        <v>24</v>
      </c>
      <c r="G6" s="22" t="s">
        <v>96</v>
      </c>
      <c r="H6" s="22">
        <v>100</v>
      </c>
      <c r="I6" s="22" t="s">
        <v>97</v>
      </c>
    </row>
    <row r="7" spans="1:9" s="1" customFormat="1" ht="30" x14ac:dyDescent="0.25">
      <c r="A7" s="22">
        <v>2</v>
      </c>
      <c r="B7" s="29" t="s">
        <v>92</v>
      </c>
      <c r="C7" s="22" t="s">
        <v>93</v>
      </c>
      <c r="D7" s="22" t="s">
        <v>95</v>
      </c>
      <c r="E7" s="44">
        <v>44440</v>
      </c>
      <c r="F7" s="30">
        <v>24</v>
      </c>
      <c r="G7" s="22" t="s">
        <v>96</v>
      </c>
      <c r="H7" s="22">
        <v>100</v>
      </c>
      <c r="I7" s="22" t="s">
        <v>97</v>
      </c>
    </row>
    <row r="8" spans="1:9" s="1" customFormat="1" ht="45" x14ac:dyDescent="0.25">
      <c r="A8" s="22">
        <v>3</v>
      </c>
      <c r="B8" s="46" t="s">
        <v>101</v>
      </c>
      <c r="C8" s="22" t="s">
        <v>102</v>
      </c>
      <c r="D8" s="22" t="str">
        <f>[1]Worksheet!$M$36</f>
        <v>реестр №1 отключений ГВС за май 2021г.</v>
      </c>
      <c r="E8" s="22" t="str">
        <f>[1]Worksheet!$F$36</f>
        <v>17.05.2021, 01-20 - 29.05.2021, 24-00</v>
      </c>
      <c r="F8" s="30">
        <v>310</v>
      </c>
      <c r="G8" s="47" t="s">
        <v>96</v>
      </c>
      <c r="H8" s="22">
        <v>100</v>
      </c>
      <c r="I8" s="47" t="s">
        <v>103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1" t="s">
        <v>49</v>
      </c>
      <c r="B11" s="51"/>
      <c r="C11" s="51"/>
      <c r="D11" s="51"/>
      <c r="E11" s="51"/>
      <c r="F11" s="51"/>
      <c r="G11" s="51"/>
      <c r="H11" s="51"/>
      <c r="I11" s="51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73</v>
      </c>
      <c r="C14" s="41">
        <v>36731.01</v>
      </c>
    </row>
    <row r="15" spans="1:9" x14ac:dyDescent="0.25">
      <c r="A15" s="41">
        <v>2</v>
      </c>
      <c r="B15" s="41" t="s">
        <v>78</v>
      </c>
      <c r="C15" s="41">
        <v>157244.76999999999</v>
      </c>
    </row>
    <row r="16" spans="1:9" x14ac:dyDescent="0.25">
      <c r="A16" s="41">
        <v>3</v>
      </c>
      <c r="B16" s="41" t="s">
        <v>79</v>
      </c>
      <c r="C16" s="41">
        <v>84848.709999999992</v>
      </c>
    </row>
    <row r="17" spans="1:3" x14ac:dyDescent="0.25">
      <c r="A17" s="41">
        <v>4</v>
      </c>
      <c r="B17" s="41" t="s">
        <v>80</v>
      </c>
      <c r="C17" s="41">
        <v>17752.490000000002</v>
      </c>
    </row>
    <row r="18" spans="1:3" x14ac:dyDescent="0.25">
      <c r="A18" s="41">
        <v>5</v>
      </c>
      <c r="B18" s="41" t="s">
        <v>81</v>
      </c>
      <c r="C18" s="41">
        <v>17357.57</v>
      </c>
    </row>
    <row r="19" spans="1:3" x14ac:dyDescent="0.25">
      <c r="A19" s="41">
        <v>6</v>
      </c>
      <c r="B19" s="41" t="s">
        <v>82</v>
      </c>
      <c r="C19" s="41">
        <v>246943.15</v>
      </c>
    </row>
    <row r="20" spans="1:3" x14ac:dyDescent="0.25">
      <c r="A20" s="41">
        <v>7</v>
      </c>
      <c r="B20" s="41" t="s">
        <v>83</v>
      </c>
      <c r="C20" s="41">
        <v>20447.22</v>
      </c>
    </row>
    <row r="21" spans="1:3" x14ac:dyDescent="0.25">
      <c r="A21" s="41">
        <v>8</v>
      </c>
      <c r="B21" s="41" t="s">
        <v>84</v>
      </c>
      <c r="C21" s="41">
        <v>21001.88</v>
      </c>
    </row>
    <row r="22" spans="1:3" x14ac:dyDescent="0.25">
      <c r="A22" s="41">
        <v>9</v>
      </c>
      <c r="B22" s="41" t="s">
        <v>85</v>
      </c>
      <c r="C22" s="41">
        <v>19013.89</v>
      </c>
    </row>
    <row r="23" spans="1:3" x14ac:dyDescent="0.25">
      <c r="A23" s="41">
        <v>10</v>
      </c>
      <c r="B23" s="41" t="s">
        <v>86</v>
      </c>
      <c r="C23" s="41">
        <v>43331.63</v>
      </c>
    </row>
    <row r="24" spans="1:3" x14ac:dyDescent="0.25">
      <c r="A24" s="41">
        <v>11</v>
      </c>
      <c r="B24" s="41" t="s">
        <v>87</v>
      </c>
      <c r="C24" s="41">
        <v>26333.609999999997</v>
      </c>
    </row>
    <row r="25" spans="1:3" x14ac:dyDescent="0.25">
      <c r="A25" s="41">
        <v>12</v>
      </c>
      <c r="B25" s="41" t="s">
        <v>88</v>
      </c>
      <c r="C25" s="41">
        <v>28341.85</v>
      </c>
    </row>
    <row r="26" spans="1:3" x14ac:dyDescent="0.25">
      <c r="A26" s="41">
        <v>13</v>
      </c>
      <c r="B26" s="41" t="s">
        <v>89</v>
      </c>
      <c r="C26" s="41">
        <v>44726.389999999992</v>
      </c>
    </row>
    <row r="27" spans="1:3" x14ac:dyDescent="0.25">
      <c r="A27" s="41">
        <v>14</v>
      </c>
      <c r="B27" s="41" t="s">
        <v>90</v>
      </c>
      <c r="C27" s="41">
        <v>99774.82</v>
      </c>
    </row>
    <row r="28" spans="1:3" x14ac:dyDescent="0.25">
      <c r="A28" s="41">
        <v>15</v>
      </c>
      <c r="B28" s="41" t="s">
        <v>91</v>
      </c>
      <c r="C28" s="41">
        <v>48741.32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2022-03-17T08:41:23Z</cp:lastPrinted>
  <dcterms:created xsi:type="dcterms:W3CDTF">2018-01-26T08:16:56Z</dcterms:created>
  <dcterms:modified xsi:type="dcterms:W3CDTF">2022-03-17T08:41:27Z</dcterms:modified>
</cp:coreProperties>
</file>