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<sst xmlns="http://schemas.openxmlformats.org/spreadsheetml/2006/main" count="235" uniqueCount="172">
  <si>
    <t>Отчет об исполнении управляющей организацией договора управления дома 
 № 2 по ул. Моторостроителей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</si>
  <si>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</si>
  <si>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</si>
  <si>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</si>
  <si>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</si>
  <si>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</si>
  <si>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</si>
  <si>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</si>
  <si>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</si>
  <si>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</si>
  <si>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</si>
  <si>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</si>
  <si>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</si>
  <si>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</si>
  <si>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</si>
  <si>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</si>
  <si>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</si>
  <si>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</si>
  <si>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</si>
  <si>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</si>
  <si>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</si>
  <si>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</si>
  <si>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</si>
  <si>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</si>
  <si>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</si>
  <si>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</si>
  <si>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</si>
  <si>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</si>
  <si>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</si>
  <si>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</si>
  <si>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</si>
  <si>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</si>
  <si>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</si>
  <si>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</si>
  <si>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</si>
  <si>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</si>
  <si>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</si>
  <si>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</si>
  <si>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</si>
  <si>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</si>
  <si>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</si>
  <si>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</si>
  <si>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</si>
  <si>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</si>
  <si>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</si>
  <si>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</si>
  <si>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</si>
  <si>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</si>
  <si>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</si>
  <si>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</si>
  <si>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</si>
  <si>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54 350</t>
  </si>
  <si>
    <t>Дополнительные доходы</t>
  </si>
  <si>
    <t>ИТОГО</t>
  </si>
  <si>
    <t>4. Текущий ремонт, в т.ч.</t>
  </si>
  <si>
    <t>Ед.изм.</t>
  </si>
  <si>
    <t>Объем</t>
  </si>
  <si>
    <t>светильники</t>
  </si>
  <si>
    <t>33 440</t>
  </si>
  <si>
    <t>кровля</t>
  </si>
  <si>
    <t>м2</t>
  </si>
  <si>
    <t>9 312</t>
  </si>
  <si>
    <t>1 476</t>
  </si>
  <si>
    <t>остекление</t>
  </si>
  <si>
    <t>1 200</t>
  </si>
  <si>
    <t>шт</t>
  </si>
  <si>
    <t>9 453</t>
  </si>
  <si>
    <t>тепловые узлы</t>
  </si>
  <si>
    <t>40 416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</si>
  <si>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</si>
  <si>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</si>
  <si>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</si>
  <si>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</si>
  <si>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</si>
  <si>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9 279</t>
  </si>
  <si>
    <t>Завоз песка в песочницы</t>
  </si>
  <si>
    <t>Ремонт ограждений и их покраска</t>
  </si>
  <si>
    <t>п.м.</t>
  </si>
  <si>
    <t>12 267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</si>
  <si>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</si>
  <si>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</si>
  <si>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</si>
  <si>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</si>
  <si>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Укос травы</t>
  </si>
  <si>
    <t>1 079</t>
  </si>
  <si>
    <t>6 906</t>
  </si>
  <si>
    <t>56 483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</si>
  <si>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</si>
  <si>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</si>
  <si>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</si>
  <si>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</si>
  <si>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</si>
  <si>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</si>
  <si>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</si>
  <si>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</si>
  <si>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</si>
  <si>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</si>
  <si>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</si>
  <si>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</si>
  <si>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</si>
  <si>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</si>
  <si>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</si>
  <si>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</si>
  <si>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</si>
  <si>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</si>
  <si>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</si>
  <si>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</si>
  <si>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</si>
  <si>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</si>
  <si>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</si>
  <si>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</si>
  <si>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</si>
  <si>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</si>
  <si>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</si>
  <si>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</si>
  <si>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1-06 от 01/07/14</t>
  </si>
  <si>
    <t>01/06/2014-30/06/2014</t>
  </si>
  <si>
    <t>суток</t>
  </si>
  <si>
    <t>100%</t>
  </si>
  <si>
    <t>ООО "Техком-Инвест"</t>
  </si>
  <si>
    <t>37-72</t>
  </si>
  <si>
    <t>Акт № 1-11 от 01/12/14</t>
  </si>
  <si>
    <t>01/11/2014-30/11/2014</t>
  </si>
  <si>
    <t>ООО "ЛифтСтрой"</t>
  </si>
  <si>
    <t>109-144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</si>
  <si>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</si>
  <si>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</si>
  <si>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</si>
  <si>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</si>
  <si>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</si>
  <si>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96 607</t>
  </si>
  <si>
    <t>14 222</t>
  </si>
  <si>
    <t>6 588</t>
  </si>
  <si>
    <t>16 629</t>
  </si>
  <si>
    <t>14 332</t>
  </si>
  <si>
    <t>8 416</t>
  </si>
  <si>
    <t>6 582</t>
  </si>
  <si>
    <t>56 564</t>
  </si>
  <si>
    <t>15 183</t>
  </si>
  <si>
    <t>25 806</t>
  </si>
  <si>
    <t>43 111</t>
  </si>
  <si>
    <t>32 353</t>
  </si>
  <si>
    <t>23 017</t>
  </si>
  <si>
    <t>14 171</t>
  </si>
  <si>
    <t>73 811</t>
  </si>
  <si>
    <t>11 791</t>
  </si>
  <si>
    <t>16 669</t>
  </si>
  <si>
    <t>15 234</t>
  </si>
  <si>
    <t>3.Накопительный резервный фонд (текущий ремонт,ремонт общего имущества, дополнительные доходы)</t>
  </si>
  <si>
    <t>лестничные клетки</t>
  </si>
  <si>
    <t>монтаж регулятора ГВС</t>
  </si>
  <si>
    <t>замена почтовых ящиков 24 шт. 6 секций</t>
  </si>
  <si>
    <t>Текущий ремонт, ремонт общего имущества</t>
  </si>
  <si>
    <t>межпанел.швы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</si>
  <si>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</si>
  <si>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</si>
  <si>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</si>
  <si>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</si>
  <si>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</si>
  <si>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</si>
  <si>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</si>
  <si>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</si>
  <si>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</si>
  <si>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входных дверей</t>
  </si>
  <si>
    <t>2.1.</t>
  </si>
  <si>
    <t>подъезд</t>
  </si>
  <si>
    <t>в т.ч. лестничные клетки</t>
  </si>
  <si>
    <t>секц</t>
  </si>
  <si>
    <t>Механизированная уборка</t>
  </si>
  <si>
    <t>12 160</t>
  </si>
  <si>
    <t xml:space="preserve">вывоз снега </t>
  </si>
  <si>
    <t>ремонт насоса ЦГВС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</si>
</sst>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73">
      <selection activeCell="G74" sqref="G74"/>
    </sheetView>
  </sheetViews>
  <sheetFormatPr defaultColWidth="9.140625" defaultRowHeight="15"/>
  <cols>
    <col min="1" max="1" width="6.421875" style="0" customWidth="1"/>
    <col min="2" max="2" width="47.7109375" style="0" customWidth="1"/>
    <col min="3" max="6" width="18.140625" style="0" customWidth="1"/>
    <col min="7" max="7" width="20.00390625" style="0" customWidth="1"/>
  </cols>
  <sheetData>
    <row r="1" spans="1:7" ht="162" customHeight="1">
      <c r="A1" s="27" t="s">
        <v>0</v>
      </c>
      <c r="B1" s="27"/>
      <c r="C1" s="27"/>
      <c r="D1" s="27"/>
      <c r="E1" s="27"/>
      <c r="F1" s="27"/>
      <c r="G1" s="1"/>
    </row>
    <row r="6" spans="2:3" ht="18.75">
      <c r="B6" s="5" t="s">
        <v>1</v>
      </c>
      <c r="C6" s="5">
        <v>1994</v>
      </c>
    </row>
    <row r="7" spans="2:3" ht="18.75">
      <c r="B7" s="5" t="s">
        <v>2</v>
      </c>
      <c r="C7" s="5">
        <v>7713.02</v>
      </c>
    </row>
    <row r="9" spans="1:7" ht="60" customHeight="1">
      <c r="A9" s="26" t="s">
        <v>3</v>
      </c>
      <c r="B9" s="26"/>
      <c r="C9" s="26"/>
      <c r="D9" s="26"/>
      <c r="E9" s="26"/>
      <c r="F9" s="26"/>
      <c r="G9" s="1"/>
    </row>
    <row r="11" spans="1:6" ht="71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437642.5881</v>
      </c>
      <c r="D13" s="6">
        <f>D27</f>
        <v>1963763.1224</v>
      </c>
      <c r="E13" s="6">
        <f>E27</f>
        <v>1968753.86</v>
      </c>
      <c r="F13" s="6">
        <f>F27</f>
        <v>432652.12429999997</v>
      </c>
    </row>
    <row r="14" spans="1:6" ht="45">
      <c r="A14" s="2" t="s">
        <v>12</v>
      </c>
      <c r="B14" s="3" t="s">
        <v>13</v>
      </c>
      <c r="C14" s="6">
        <v>113552.6587</v>
      </c>
      <c r="D14" s="6">
        <v>479981.2346</v>
      </c>
      <c r="E14" s="6">
        <v>489460.2857</v>
      </c>
      <c r="F14" s="6">
        <v>104073.6076</v>
      </c>
    </row>
    <row r="15" spans="1:6" ht="15">
      <c r="A15" s="2" t="s">
        <v>14</v>
      </c>
      <c r="B15" s="3" t="s">
        <v>15</v>
      </c>
      <c r="C15" s="6">
        <v>26650.661</v>
      </c>
      <c r="D15" s="6">
        <v>130195.7776</v>
      </c>
      <c r="E15" s="6">
        <v>128718.9268</v>
      </c>
      <c r="F15" s="6">
        <v>28127.5118</v>
      </c>
    </row>
    <row r="16" spans="1:6" ht="15">
      <c r="A16" s="2" t="s">
        <v>16</v>
      </c>
      <c r="B16" s="3" t="s">
        <v>17</v>
      </c>
      <c r="C16" s="6">
        <v>51446.4777</v>
      </c>
      <c r="D16" s="6">
        <v>194522.3644</v>
      </c>
      <c r="E16" s="6">
        <v>201313.1102</v>
      </c>
      <c r="F16" s="6">
        <v>44655.7319</v>
      </c>
    </row>
    <row r="17" spans="1:6" ht="27" customHeight="1">
      <c r="A17" s="2" t="s">
        <v>18</v>
      </c>
      <c r="B17" s="3" t="s">
        <v>19</v>
      </c>
      <c r="C17" s="6">
        <v>19790.4239</v>
      </c>
      <c r="D17" s="6">
        <v>95641.448</v>
      </c>
      <c r="E17" s="6">
        <v>94888.6195</v>
      </c>
      <c r="F17" s="6">
        <v>20543.2524</v>
      </c>
    </row>
    <row r="18" spans="1:6" ht="30">
      <c r="A18" s="2" t="s">
        <v>20</v>
      </c>
      <c r="B18" s="3" t="s">
        <v>22</v>
      </c>
      <c r="C18" s="6">
        <v>1831.7507</v>
      </c>
      <c r="D18" s="6">
        <v>43887.0838</v>
      </c>
      <c r="E18" s="6">
        <v>36840.9264</v>
      </c>
      <c r="F18" s="6">
        <v>8877.9081</v>
      </c>
    </row>
    <row r="19" spans="1:6" ht="15">
      <c r="A19" s="2" t="s">
        <v>21</v>
      </c>
      <c r="B19" s="3" t="s">
        <v>23</v>
      </c>
      <c r="C19" s="6">
        <v>13833.3454</v>
      </c>
      <c r="D19" s="6">
        <v>15734.5608</v>
      </c>
      <c r="E19" s="6">
        <v>27698.7028</v>
      </c>
      <c r="F19" s="6">
        <v>1869.2034</v>
      </c>
    </row>
    <row r="20" spans="1:6" ht="15">
      <c r="A20" s="2" t="s">
        <v>24</v>
      </c>
      <c r="B20" s="3" t="s">
        <v>25</v>
      </c>
      <c r="C20" s="6">
        <v>50745.6107</v>
      </c>
      <c r="D20" s="6">
        <v>248667.7648</v>
      </c>
      <c r="E20" s="6">
        <v>245720.855</v>
      </c>
      <c r="F20" s="6">
        <v>53692.5205</v>
      </c>
    </row>
    <row r="21" spans="1:6" ht="15">
      <c r="A21" s="2" t="s">
        <v>26</v>
      </c>
      <c r="B21" s="3" t="s">
        <v>27</v>
      </c>
      <c r="C21" s="6">
        <v>112500.8048</v>
      </c>
      <c r="D21" s="6">
        <v>410795.4452</v>
      </c>
      <c r="E21" s="6">
        <v>429831.7014</v>
      </c>
      <c r="F21" s="6">
        <v>93464.5486</v>
      </c>
    </row>
    <row r="22" spans="1:6" ht="15">
      <c r="A22" s="2" t="s">
        <v>28</v>
      </c>
      <c r="B22" s="3" t="s">
        <v>29</v>
      </c>
      <c r="C22" s="6">
        <v>51.3404</v>
      </c>
      <c r="D22" s="6">
        <v>11955.181</v>
      </c>
      <c r="E22" s="6">
        <v>33.3619</v>
      </c>
      <c r="F22" s="6">
        <v>11973.1595</v>
      </c>
    </row>
    <row r="23" spans="1:6" ht="15">
      <c r="A23" s="2" t="s">
        <v>30</v>
      </c>
      <c r="B23" s="3" t="s">
        <v>31</v>
      </c>
      <c r="C23" s="6">
        <f>45523.6225-16478.27</f>
        <v>29045.352499999997</v>
      </c>
      <c r="D23" s="6">
        <v>166601.27</v>
      </c>
      <c r="E23" s="6">
        <v>162299.597</v>
      </c>
      <c r="F23" s="6">
        <v>33347.2875</v>
      </c>
    </row>
    <row r="24" spans="1:6" ht="15">
      <c r="A24" s="2" t="s">
        <v>32</v>
      </c>
      <c r="B24" s="3" t="s">
        <v>33</v>
      </c>
      <c r="C24" s="6">
        <v>33565.379</v>
      </c>
      <c r="D24" s="6">
        <v>140685.4848</v>
      </c>
      <c r="E24" s="6">
        <v>141077.56</v>
      </c>
      <c r="F24" s="6">
        <f>30961.8756+2211.44</f>
        <v>33173.3156</v>
      </c>
    </row>
    <row r="25" spans="1:6" ht="30">
      <c r="A25" s="2" t="s">
        <v>34</v>
      </c>
      <c r="B25" s="3" t="s">
        <v>35</v>
      </c>
      <c r="C25" s="6">
        <v>98181.442</v>
      </c>
      <c r="D25" s="6">
        <v>429489.146</v>
      </c>
      <c r="E25" s="6">
        <v>437501.3491</v>
      </c>
      <c r="F25" s="6">
        <v>90169.2389</v>
      </c>
    </row>
    <row r="26" spans="1:6" ht="15">
      <c r="A26" s="2" t="s">
        <v>36</v>
      </c>
      <c r="B26" s="3" t="s">
        <v>37</v>
      </c>
      <c r="C26" s="6">
        <v>0</v>
      </c>
      <c r="D26" s="6">
        <v>75587.596</v>
      </c>
      <c r="E26" s="6">
        <v>62829.1499</v>
      </c>
      <c r="F26" s="6">
        <v>12758.4461</v>
      </c>
    </row>
    <row r="27" spans="1:6" ht="15">
      <c r="A27" s="3"/>
      <c r="B27" s="3" t="s">
        <v>38</v>
      </c>
      <c r="C27" s="6">
        <f>SUM(C15:C26)</f>
        <v>437642.5881</v>
      </c>
      <c r="D27" s="6">
        <f>SUM(D15:D26)</f>
        <v>1963763.1224</v>
      </c>
      <c r="E27" s="6">
        <f>SUM(E15:E26)</f>
        <v>1968753.86</v>
      </c>
      <c r="F27" s="6">
        <f>SUM(F15:F26)</f>
        <v>432652.12429999997</v>
      </c>
    </row>
    <row r="28" spans="1:6" ht="15">
      <c r="A28" s="3"/>
      <c r="B28" s="3" t="s">
        <v>39</v>
      </c>
      <c r="C28" s="7"/>
      <c r="D28" s="7"/>
      <c r="E28" s="6">
        <v>101.21606094684785</v>
      </c>
      <c r="F28" s="7"/>
    </row>
    <row r="31" spans="1:7" ht="60" customHeight="1">
      <c r="A31" s="26" t="s">
        <v>40</v>
      </c>
      <c r="B31" s="26"/>
      <c r="C31" s="26"/>
      <c r="D31" s="26"/>
      <c r="E31" s="26"/>
      <c r="F31" s="26"/>
      <c r="G31" s="1"/>
    </row>
    <row r="34" spans="1:6" ht="75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344227.6596</v>
      </c>
      <c r="D36" s="6">
        <v>2697189.1454</v>
      </c>
      <c r="E36" s="6">
        <v>2178463.389</v>
      </c>
      <c r="F36" s="6">
        <v>652905.556</v>
      </c>
    </row>
    <row r="37" spans="1:6" ht="15">
      <c r="A37" s="2" t="s">
        <v>12</v>
      </c>
      <c r="B37" s="3" t="s">
        <v>42</v>
      </c>
      <c r="C37" s="6">
        <v>7211.7141</v>
      </c>
      <c r="D37" s="6">
        <v>32882.6191</v>
      </c>
      <c r="E37" s="6">
        <v>33825.7776</v>
      </c>
      <c r="F37" s="6">
        <v>6268.5556</v>
      </c>
    </row>
    <row r="38" spans="1:6" ht="15">
      <c r="A38" s="2" t="s">
        <v>24</v>
      </c>
      <c r="B38" s="3" t="s">
        <v>43</v>
      </c>
      <c r="C38" s="6">
        <v>0</v>
      </c>
      <c r="D38" s="6">
        <v>476963.1714</v>
      </c>
      <c r="E38" s="6">
        <v>325079.7428</v>
      </c>
      <c r="F38" s="6">
        <v>151883.4286</v>
      </c>
    </row>
    <row r="39" spans="1:6" ht="15">
      <c r="A39" s="2" t="s">
        <v>26</v>
      </c>
      <c r="B39" s="3" t="s">
        <v>44</v>
      </c>
      <c r="C39" s="6">
        <v>337015.9455</v>
      </c>
      <c r="D39" s="6">
        <v>2187343.3549</v>
      </c>
      <c r="E39" s="6">
        <v>1819557.8686</v>
      </c>
      <c r="F39" s="6">
        <v>494753.5718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344227.6596</v>
      </c>
      <c r="D41" s="6">
        <v>2697189.1454</v>
      </c>
      <c r="E41" s="6">
        <v>2178463.389</v>
      </c>
      <c r="F41" s="6">
        <v>652905.556</v>
      </c>
    </row>
    <row r="42" spans="1:6" ht="15">
      <c r="A42" s="3"/>
      <c r="B42" s="3" t="s">
        <v>39</v>
      </c>
      <c r="C42" s="7"/>
      <c r="D42" s="7"/>
      <c r="E42" s="6">
        <v>80.76791324462076</v>
      </c>
      <c r="F42" s="7"/>
    </row>
    <row r="43" spans="1:6" ht="15">
      <c r="A43" s="15"/>
      <c r="B43" s="15"/>
      <c r="C43" s="16"/>
      <c r="D43" s="16"/>
      <c r="E43" s="17"/>
      <c r="F43" s="16"/>
    </row>
    <row r="44" spans="1:6" ht="15">
      <c r="A44" s="15"/>
      <c r="B44" s="15"/>
      <c r="C44" s="16"/>
      <c r="D44" s="16"/>
      <c r="E44" s="17"/>
      <c r="F44" s="16"/>
    </row>
    <row r="45" spans="1:6" ht="15">
      <c r="A45" s="15"/>
      <c r="B45" s="15"/>
      <c r="C45" s="16"/>
      <c r="D45" s="16"/>
      <c r="E45" s="17"/>
      <c r="F45" s="16"/>
    </row>
    <row r="47" spans="1:7" ht="60" customHeight="1">
      <c r="A47" s="24" t="s">
        <v>148</v>
      </c>
      <c r="B47" s="26"/>
      <c r="C47" s="26"/>
      <c r="D47" s="26"/>
      <c r="E47" s="26"/>
      <c r="F47" s="26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0" customFormat="1" ht="15">
      <c r="A51" s="18">
        <v>1</v>
      </c>
      <c r="B51" s="18" t="s">
        <v>152</v>
      </c>
      <c r="C51" s="18" t="s">
        <v>51</v>
      </c>
      <c r="D51" s="19">
        <f>E22+E19</f>
        <v>27732.0647</v>
      </c>
      <c r="E51" s="18">
        <f>E64-E53</f>
        <v>651683</v>
      </c>
      <c r="F51" s="19">
        <f>C51+D51-E51</f>
        <v>-569600.9353</v>
      </c>
    </row>
    <row r="52" spans="1:6" s="20" customFormat="1" ht="15">
      <c r="A52" s="18">
        <v>2</v>
      </c>
      <c r="B52" s="18" t="s">
        <v>52</v>
      </c>
      <c r="C52" s="18">
        <v>16303</v>
      </c>
      <c r="D52" s="18">
        <v>32271</v>
      </c>
      <c r="E52" s="18">
        <v>31652</v>
      </c>
      <c r="F52" s="18">
        <f>C52+D52-E52</f>
        <v>16922</v>
      </c>
    </row>
    <row r="53" spans="1:6" ht="15">
      <c r="A53" s="2" t="s">
        <v>164</v>
      </c>
      <c r="B53" s="22" t="s">
        <v>166</v>
      </c>
      <c r="C53" s="2"/>
      <c r="D53" s="2"/>
      <c r="E53" s="2">
        <f>E52</f>
        <v>31652</v>
      </c>
      <c r="F53" s="2"/>
    </row>
    <row r="54" spans="1:6" s="20" customFormat="1" ht="15">
      <c r="A54" s="18"/>
      <c r="B54" s="18" t="s">
        <v>53</v>
      </c>
      <c r="C54" s="18">
        <f>C51+C52</f>
        <v>70653</v>
      </c>
      <c r="D54" s="19">
        <f>D51+D52</f>
        <v>60003.0647</v>
      </c>
      <c r="E54" s="18">
        <f>E51+E52</f>
        <v>683335</v>
      </c>
      <c r="F54" s="19">
        <f>F51+F52</f>
        <v>-552678.9353</v>
      </c>
    </row>
    <row r="56" spans="1:6" ht="60" customHeight="1">
      <c r="A56" s="26" t="s">
        <v>54</v>
      </c>
      <c r="B56" s="25"/>
      <c r="C56" s="25"/>
      <c r="D56" s="25"/>
      <c r="E56" s="25"/>
      <c r="F56" s="25"/>
    </row>
    <row r="58" spans="1:5" ht="39.75" customHeight="1">
      <c r="A58" s="2" t="s">
        <v>45</v>
      </c>
      <c r="B58" s="2" t="s">
        <v>46</v>
      </c>
      <c r="C58" s="2" t="s">
        <v>55</v>
      </c>
      <c r="D58" s="2" t="s">
        <v>56</v>
      </c>
      <c r="E58" s="2" t="s">
        <v>49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9" t="s">
        <v>149</v>
      </c>
      <c r="C60" s="21" t="s">
        <v>165</v>
      </c>
      <c r="D60" s="4">
        <v>4</v>
      </c>
      <c r="E60" s="2">
        <v>514914</v>
      </c>
    </row>
    <row r="61" spans="1:5" ht="15">
      <c r="A61" s="2">
        <v>2</v>
      </c>
      <c r="B61" s="3" t="s">
        <v>57</v>
      </c>
      <c r="C61" s="10" t="s">
        <v>65</v>
      </c>
      <c r="D61" s="6">
        <v>44</v>
      </c>
      <c r="E61" s="2" t="s">
        <v>58</v>
      </c>
    </row>
    <row r="62" spans="1:5" ht="15">
      <c r="A62" s="2">
        <v>3</v>
      </c>
      <c r="B62" s="9" t="s">
        <v>150</v>
      </c>
      <c r="C62" s="10" t="s">
        <v>65</v>
      </c>
      <c r="D62" s="6">
        <v>1</v>
      </c>
      <c r="E62" s="2">
        <v>94150</v>
      </c>
    </row>
    <row r="63" spans="1:5" ht="15">
      <c r="A63" s="2">
        <v>4</v>
      </c>
      <c r="B63" s="11" t="s">
        <v>151</v>
      </c>
      <c r="C63" s="21" t="s">
        <v>167</v>
      </c>
      <c r="D63" s="6">
        <v>6</v>
      </c>
      <c r="E63" s="2">
        <v>40831</v>
      </c>
    </row>
    <row r="64" spans="1:5" s="20" customFormat="1" ht="15">
      <c r="A64" s="18"/>
      <c r="B64" s="18" t="s">
        <v>53</v>
      </c>
      <c r="C64" s="18"/>
      <c r="D64" s="18"/>
      <c r="E64" s="18">
        <f>E60+E61+E62+E63</f>
        <v>683335</v>
      </c>
    </row>
    <row r="66" spans="1:6" ht="60" customHeight="1">
      <c r="A66" s="24" t="s">
        <v>155</v>
      </c>
      <c r="B66" s="25"/>
      <c r="C66" s="25"/>
      <c r="D66" s="25"/>
      <c r="E66" s="25"/>
      <c r="F66" s="25"/>
    </row>
    <row r="68" spans="1:5" ht="39.75" customHeight="1">
      <c r="A68" s="2" t="s">
        <v>45</v>
      </c>
      <c r="B68" s="2" t="s">
        <v>46</v>
      </c>
      <c r="C68" s="2" t="s">
        <v>55</v>
      </c>
      <c r="D68" s="2" t="s">
        <v>56</v>
      </c>
      <c r="E68" s="2" t="s">
        <v>49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59</v>
      </c>
      <c r="C70" s="2" t="s">
        <v>60</v>
      </c>
      <c r="D70" s="2">
        <v>16</v>
      </c>
      <c r="E70" s="2" t="s">
        <v>61</v>
      </c>
    </row>
    <row r="71" spans="1:5" ht="15">
      <c r="A71" s="2">
        <v>2</v>
      </c>
      <c r="B71" s="9" t="s">
        <v>153</v>
      </c>
      <c r="C71" s="2" t="s">
        <v>60</v>
      </c>
      <c r="D71" s="2">
        <v>3</v>
      </c>
      <c r="E71" s="2" t="s">
        <v>62</v>
      </c>
    </row>
    <row r="72" spans="1:5" ht="15">
      <c r="A72" s="2">
        <v>3</v>
      </c>
      <c r="B72" s="3" t="s">
        <v>63</v>
      </c>
      <c r="C72" s="2" t="s">
        <v>60</v>
      </c>
      <c r="D72" s="2">
        <v>2</v>
      </c>
      <c r="E72" s="2">
        <v>909</v>
      </c>
    </row>
    <row r="73" spans="1:5" ht="15">
      <c r="A73" s="2">
        <v>4</v>
      </c>
      <c r="B73" s="3" t="s">
        <v>171</v>
      </c>
      <c r="C73" s="2" t="s">
        <v>65</v>
      </c>
      <c r="D73" s="2">
        <v>1</v>
      </c>
      <c r="E73" s="2" t="s">
        <v>64</v>
      </c>
    </row>
    <row r="74" spans="1:5" ht="15">
      <c r="A74" s="2">
        <v>5</v>
      </c>
      <c r="B74" s="9" t="s">
        <v>154</v>
      </c>
      <c r="C74" s="2" t="s">
        <v>65</v>
      </c>
      <c r="D74" s="2">
        <v>1</v>
      </c>
      <c r="E74" s="2" t="s">
        <v>66</v>
      </c>
    </row>
    <row r="75" spans="1:5" ht="15">
      <c r="A75" s="2">
        <v>6</v>
      </c>
      <c r="B75" s="3" t="s">
        <v>67</v>
      </c>
      <c r="C75" s="2" t="s">
        <v>65</v>
      </c>
      <c r="D75" s="2">
        <v>4</v>
      </c>
      <c r="E75" s="2" t="s">
        <v>68</v>
      </c>
    </row>
    <row r="76" spans="1:5" ht="15">
      <c r="A76" s="2">
        <v>7</v>
      </c>
      <c r="B76" s="3" t="s">
        <v>163</v>
      </c>
      <c r="C76" s="2" t="s">
        <v>65</v>
      </c>
      <c r="D76" s="2">
        <v>4</v>
      </c>
      <c r="E76" s="2">
        <f>D76*1596</f>
        <v>6384</v>
      </c>
    </row>
    <row r="77" spans="1:5" ht="15">
      <c r="A77" s="2"/>
      <c r="B77" s="2" t="s">
        <v>53</v>
      </c>
      <c r="C77" s="2"/>
      <c r="D77" s="2"/>
      <c r="E77" s="2">
        <f>E70+E71+E72+E73+E74+E75+E76</f>
        <v>69150</v>
      </c>
    </row>
    <row r="78" spans="1:5" ht="21">
      <c r="A78" s="13" t="s">
        <v>157</v>
      </c>
      <c r="B78" s="14" t="s">
        <v>158</v>
      </c>
      <c r="C78" s="12"/>
      <c r="D78" s="12"/>
      <c r="E78" s="12"/>
    </row>
    <row r="80" spans="1:6" ht="60" customHeight="1">
      <c r="A80" s="24" t="s">
        <v>156</v>
      </c>
      <c r="B80" s="25"/>
      <c r="C80" s="25"/>
      <c r="D80" s="25"/>
      <c r="E80" s="25"/>
      <c r="F80" s="25"/>
    </row>
    <row r="82" spans="1:5" ht="39.75" customHeight="1">
      <c r="A82" s="2" t="s">
        <v>45</v>
      </c>
      <c r="B82" s="2" t="s">
        <v>46</v>
      </c>
      <c r="C82" s="2" t="s">
        <v>55</v>
      </c>
      <c r="D82" s="2" t="s">
        <v>56</v>
      </c>
      <c r="E82" s="2" t="s">
        <v>49</v>
      </c>
    </row>
    <row r="83" spans="1:5" ht="15">
      <c r="A83" s="2">
        <v>1</v>
      </c>
      <c r="B83" s="2">
        <v>2</v>
      </c>
      <c r="C83" s="2">
        <v>3</v>
      </c>
      <c r="D83" s="2">
        <v>4</v>
      </c>
      <c r="E83" s="2">
        <v>5</v>
      </c>
    </row>
    <row r="84" spans="1:5" ht="15">
      <c r="A84" s="2"/>
      <c r="B84" s="23" t="s">
        <v>170</v>
      </c>
      <c r="C84" s="2"/>
      <c r="D84" s="2"/>
      <c r="E84" s="2"/>
    </row>
    <row r="85" spans="1:5" ht="15">
      <c r="A85" s="2">
        <v>1</v>
      </c>
      <c r="B85" s="3" t="s">
        <v>168</v>
      </c>
      <c r="C85" s="2" t="s">
        <v>69</v>
      </c>
      <c r="D85" s="2">
        <v>3</v>
      </c>
      <c r="E85" s="2" t="s">
        <v>70</v>
      </c>
    </row>
    <row r="86" spans="1:5" ht="15">
      <c r="A86" s="2">
        <v>2</v>
      </c>
      <c r="B86" s="3" t="s">
        <v>71</v>
      </c>
      <c r="C86" s="2" t="s">
        <v>72</v>
      </c>
      <c r="D86" s="2">
        <v>64</v>
      </c>
      <c r="E86" s="2" t="s">
        <v>169</v>
      </c>
    </row>
    <row r="87" spans="1:5" ht="15">
      <c r="A87" s="2"/>
      <c r="B87" s="3"/>
      <c r="C87" s="2"/>
      <c r="D87" s="2"/>
      <c r="E87" s="2"/>
    </row>
    <row r="88" spans="1:5" ht="45">
      <c r="A88" s="2">
        <v>1</v>
      </c>
      <c r="B88" s="3" t="s">
        <v>73</v>
      </c>
      <c r="C88" s="2" t="s">
        <v>65</v>
      </c>
      <c r="D88" s="2"/>
      <c r="E88" s="2" t="s">
        <v>74</v>
      </c>
    </row>
    <row r="89" spans="1:5" ht="15">
      <c r="A89" s="2">
        <v>2</v>
      </c>
      <c r="B89" s="3" t="s">
        <v>75</v>
      </c>
      <c r="C89" s="2" t="s">
        <v>72</v>
      </c>
      <c r="D89" s="2">
        <v>2</v>
      </c>
      <c r="E89" s="2">
        <v>965</v>
      </c>
    </row>
    <row r="90" spans="1:5" ht="15">
      <c r="A90" s="2">
        <v>3</v>
      </c>
      <c r="B90" s="3" t="s">
        <v>76</v>
      </c>
      <c r="C90" s="2" t="s">
        <v>77</v>
      </c>
      <c r="D90" s="2">
        <v>226</v>
      </c>
      <c r="E90" s="2" t="s">
        <v>78</v>
      </c>
    </row>
    <row r="91" spans="1:5" ht="15">
      <c r="A91" s="2">
        <v>4</v>
      </c>
      <c r="B91" s="3" t="s">
        <v>79</v>
      </c>
      <c r="C91" s="2" t="s">
        <v>65</v>
      </c>
      <c r="D91" s="2">
        <v>4</v>
      </c>
      <c r="E91" s="2" t="s">
        <v>80</v>
      </c>
    </row>
    <row r="92" spans="1:5" ht="15">
      <c r="A92" s="2">
        <v>5</v>
      </c>
      <c r="B92" s="3" t="s">
        <v>81</v>
      </c>
      <c r="C92" s="2" t="s">
        <v>65</v>
      </c>
      <c r="D92" s="2">
        <v>4</v>
      </c>
      <c r="E92" s="2">
        <v>798</v>
      </c>
    </row>
    <row r="93" spans="1:5" ht="30">
      <c r="A93" s="2">
        <v>6</v>
      </c>
      <c r="B93" s="3" t="s">
        <v>82</v>
      </c>
      <c r="C93" s="2" t="s">
        <v>77</v>
      </c>
      <c r="D93" s="2">
        <v>178</v>
      </c>
      <c r="E93" s="2">
        <v>970</v>
      </c>
    </row>
    <row r="94" spans="1:5" ht="15">
      <c r="A94" s="2">
        <v>7</v>
      </c>
      <c r="B94" s="3" t="s">
        <v>83</v>
      </c>
      <c r="C94" s="2" t="s">
        <v>60</v>
      </c>
      <c r="D94" s="2" t="s">
        <v>84</v>
      </c>
      <c r="E94" s="2" t="s">
        <v>85</v>
      </c>
    </row>
    <row r="95" spans="1:5" ht="15">
      <c r="A95" s="2"/>
      <c r="B95" s="2" t="s">
        <v>53</v>
      </c>
      <c r="C95" s="2"/>
      <c r="D95" s="2"/>
      <c r="E95" s="2" t="s">
        <v>86</v>
      </c>
    </row>
    <row r="96" spans="1:2" ht="21">
      <c r="A96" s="13" t="s">
        <v>157</v>
      </c>
      <c r="B96" s="14" t="s">
        <v>158</v>
      </c>
    </row>
    <row r="98" spans="1:7" ht="60" customHeight="1">
      <c r="A98" s="26" t="s">
        <v>87</v>
      </c>
      <c r="B98" s="26"/>
      <c r="C98" s="26"/>
      <c r="D98" s="26"/>
      <c r="E98" s="26"/>
      <c r="F98" s="26"/>
      <c r="G98" s="1"/>
    </row>
    <row r="100" spans="1:3" ht="39.75" customHeight="1">
      <c r="A100" s="2" t="s">
        <v>4</v>
      </c>
      <c r="B100" s="2" t="s">
        <v>88</v>
      </c>
      <c r="C100" s="2" t="s">
        <v>89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90</v>
      </c>
      <c r="C102" s="2">
        <v>253</v>
      </c>
    </row>
    <row r="103" spans="1:3" ht="15">
      <c r="A103" s="2" t="s">
        <v>91</v>
      </c>
      <c r="B103" s="3" t="s">
        <v>92</v>
      </c>
      <c r="C103" s="2">
        <v>12</v>
      </c>
    </row>
    <row r="104" spans="1:3" ht="15">
      <c r="A104" s="2" t="s">
        <v>93</v>
      </c>
      <c r="B104" s="3" t="s">
        <v>94</v>
      </c>
      <c r="C104" s="2">
        <v>241</v>
      </c>
    </row>
    <row r="105" spans="1:3" ht="15">
      <c r="A105" s="2">
        <v>2</v>
      </c>
      <c r="B105" s="3" t="s">
        <v>95</v>
      </c>
      <c r="C105" s="2">
        <v>20</v>
      </c>
    </row>
    <row r="106" spans="1:3" ht="15">
      <c r="A106" s="2">
        <v>3</v>
      </c>
      <c r="B106" s="3" t="s">
        <v>96</v>
      </c>
      <c r="C106" s="2">
        <v>6</v>
      </c>
    </row>
    <row r="109" spans="1:4" ht="60" customHeight="1">
      <c r="A109" s="26" t="s">
        <v>97</v>
      </c>
      <c r="B109" s="25"/>
      <c r="C109" s="25"/>
      <c r="D109" s="25"/>
    </row>
    <row r="111" spans="1:4" ht="63.75" customHeight="1">
      <c r="A111" s="2" t="s">
        <v>45</v>
      </c>
      <c r="B111" s="2" t="s">
        <v>98</v>
      </c>
      <c r="C111" s="2" t="s">
        <v>99</v>
      </c>
      <c r="D111" s="2" t="s">
        <v>100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6" t="s">
        <v>101</v>
      </c>
      <c r="B114" s="25"/>
      <c r="C114" s="25"/>
      <c r="D114" s="25"/>
      <c r="E114" s="25"/>
      <c r="F114" s="25"/>
    </row>
    <row r="116" spans="1:5" ht="39.75" customHeight="1">
      <c r="A116" s="2" t="s">
        <v>45</v>
      </c>
      <c r="B116" s="2" t="s">
        <v>46</v>
      </c>
      <c r="C116" s="2" t="s">
        <v>55</v>
      </c>
      <c r="D116" s="2" t="s">
        <v>56</v>
      </c>
      <c r="E116" s="2" t="s">
        <v>49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6" t="s">
        <v>102</v>
      </c>
      <c r="B122" s="25"/>
      <c r="C122" s="25"/>
      <c r="D122" s="25"/>
      <c r="E122" s="25"/>
      <c r="F122" s="25"/>
    </row>
    <row r="124" spans="1:5" ht="39.75" customHeight="1">
      <c r="A124" s="2" t="s">
        <v>45</v>
      </c>
      <c r="B124" s="2" t="s">
        <v>46</v>
      </c>
      <c r="C124" s="2" t="s">
        <v>55</v>
      </c>
      <c r="D124" s="2" t="s">
        <v>56</v>
      </c>
      <c r="E124" s="2" t="s">
        <v>49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6:F66"/>
    <mergeCell ref="A80:F80"/>
    <mergeCell ref="A109:D109"/>
    <mergeCell ref="A114:F114"/>
    <mergeCell ref="A122:F122"/>
    <mergeCell ref="A1:F1"/>
    <mergeCell ref="A9:F9"/>
    <mergeCell ref="A31:F31"/>
    <mergeCell ref="A47:F47"/>
    <mergeCell ref="A98:F98"/>
    <mergeCell ref="A56:F5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workbookViewId="0" topLeftCell="A1">
      <selection activeCell="F7" sqref="F7:F9"/>
    </sheetView>
  </sheetViews>
  <sheetFormatPr defaultColWidth="9.140625" defaultRowHeight="15"/>
  <cols>
    <col min="1" max="1" width="5.00390625" style="0" customWidth="1"/>
    <col min="2" max="2" width="13.7109375" style="0" customWidth="1"/>
    <col min="3" max="3" width="13.421875" style="0" customWidth="1"/>
    <col min="4" max="5" width="13.7109375" style="0" customWidth="1"/>
    <col min="6" max="6" width="13.8515625" style="0" customWidth="1"/>
    <col min="7" max="7" width="12.57421875" style="0" customWidth="1"/>
    <col min="8" max="8" width="9.57421875" style="0" customWidth="1"/>
    <col min="9" max="9" width="18.421875" style="0" customWidth="1"/>
    <col min="10" max="10" width="15.00390625" style="0" customWidth="1"/>
  </cols>
  <sheetData>
    <row r="3" spans="1:10" ht="60" customHeight="1">
      <c r="A3" s="26" t="s">
        <v>103</v>
      </c>
      <c r="B3" s="26"/>
      <c r="C3" s="26"/>
      <c r="D3" s="26"/>
      <c r="E3" s="26"/>
      <c r="F3" s="26"/>
      <c r="G3" s="26"/>
      <c r="H3" s="26"/>
      <c r="I3" s="26"/>
      <c r="J3" s="1"/>
    </row>
    <row r="5" spans="1:9" ht="100.5" customHeight="1">
      <c r="A5" s="2" t="s">
        <v>104</v>
      </c>
      <c r="B5" s="2" t="s">
        <v>105</v>
      </c>
      <c r="C5" s="2" t="s">
        <v>106</v>
      </c>
      <c r="D5" s="2" t="s">
        <v>107</v>
      </c>
      <c r="E5" s="2" t="s">
        <v>108</v>
      </c>
      <c r="F5" s="2" t="s">
        <v>109</v>
      </c>
      <c r="G5" s="2" t="s">
        <v>110</v>
      </c>
      <c r="H5" s="2" t="s">
        <v>111</v>
      </c>
      <c r="I5" s="2" t="s">
        <v>112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113</v>
      </c>
      <c r="C7" s="2" t="s">
        <v>114</v>
      </c>
      <c r="D7" s="2" t="s">
        <v>115</v>
      </c>
      <c r="E7" s="2" t="s">
        <v>116</v>
      </c>
      <c r="F7" s="6">
        <v>2</v>
      </c>
      <c r="G7" s="2" t="s">
        <v>117</v>
      </c>
      <c r="H7" s="2" t="s">
        <v>118</v>
      </c>
      <c r="I7" s="2" t="s">
        <v>119</v>
      </c>
    </row>
    <row r="8" spans="1:9" ht="30">
      <c r="A8" s="2">
        <v>2</v>
      </c>
      <c r="B8" s="2" t="s">
        <v>120</v>
      </c>
      <c r="C8" s="2" t="s">
        <v>114</v>
      </c>
      <c r="D8" s="2" t="s">
        <v>121</v>
      </c>
      <c r="E8" s="2" t="s">
        <v>122</v>
      </c>
      <c r="F8" s="6">
        <v>1</v>
      </c>
      <c r="G8" s="2" t="s">
        <v>117</v>
      </c>
      <c r="H8" s="2" t="s">
        <v>118</v>
      </c>
      <c r="I8" s="2" t="s">
        <v>123</v>
      </c>
    </row>
    <row r="9" spans="1:9" ht="30">
      <c r="A9" s="2">
        <v>3</v>
      </c>
      <c r="B9" s="2" t="s">
        <v>124</v>
      </c>
      <c r="C9" s="2" t="s">
        <v>114</v>
      </c>
      <c r="D9" s="2" t="s">
        <v>125</v>
      </c>
      <c r="E9" s="2" t="s">
        <v>126</v>
      </c>
      <c r="F9" s="6">
        <v>1</v>
      </c>
      <c r="G9" s="2" t="s">
        <v>117</v>
      </c>
      <c r="H9" s="2" t="s">
        <v>118</v>
      </c>
      <c r="I9" s="2" t="s">
        <v>123</v>
      </c>
    </row>
    <row r="13" spans="1:5" ht="60" customHeight="1">
      <c r="A13" s="26" t="s">
        <v>127</v>
      </c>
      <c r="B13" s="25"/>
      <c r="C13" s="25"/>
      <c r="D13" s="25"/>
      <c r="E13" s="25"/>
    </row>
    <row r="15" spans="1:3" ht="39.75" customHeight="1">
      <c r="A15" s="2" t="s">
        <v>104</v>
      </c>
      <c r="B15" s="2" t="s">
        <v>128</v>
      </c>
      <c r="C15" s="2" t="s">
        <v>129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1</v>
      </c>
      <c r="C17" s="2" t="s">
        <v>130</v>
      </c>
    </row>
    <row r="18" spans="1:3" ht="15">
      <c r="A18" s="2">
        <v>2</v>
      </c>
      <c r="B18" s="2">
        <v>2</v>
      </c>
      <c r="C18" s="2" t="s">
        <v>131</v>
      </c>
    </row>
    <row r="19" spans="1:3" ht="15">
      <c r="A19" s="2">
        <v>3</v>
      </c>
      <c r="B19" s="2">
        <v>3</v>
      </c>
      <c r="C19" s="2" t="s">
        <v>132</v>
      </c>
    </row>
    <row r="20" spans="1:3" ht="15">
      <c r="A20" s="2">
        <v>4</v>
      </c>
      <c r="B20" s="2">
        <v>9</v>
      </c>
      <c r="C20" s="2" t="s">
        <v>133</v>
      </c>
    </row>
    <row r="21" spans="1:3" ht="15">
      <c r="A21" s="2">
        <v>5</v>
      </c>
      <c r="B21" s="2">
        <v>13</v>
      </c>
      <c r="C21" s="2" t="s">
        <v>134</v>
      </c>
    </row>
    <row r="22" spans="1:3" ht="15">
      <c r="A22" s="2">
        <v>6</v>
      </c>
      <c r="B22" s="2">
        <v>20</v>
      </c>
      <c r="C22" s="2" t="s">
        <v>135</v>
      </c>
    </row>
    <row r="23" spans="1:3" ht="15">
      <c r="A23" s="2">
        <v>7</v>
      </c>
      <c r="B23" s="2">
        <v>23</v>
      </c>
      <c r="C23" s="2" t="s">
        <v>136</v>
      </c>
    </row>
    <row r="24" spans="1:3" ht="15">
      <c r="A24" s="2">
        <v>8</v>
      </c>
      <c r="B24" s="2">
        <v>33</v>
      </c>
      <c r="C24" s="2" t="s">
        <v>137</v>
      </c>
    </row>
    <row r="25" spans="1:3" ht="15">
      <c r="A25" s="2">
        <v>9</v>
      </c>
      <c r="B25" s="2">
        <v>47</v>
      </c>
      <c r="C25" s="2" t="s">
        <v>138</v>
      </c>
    </row>
    <row r="26" spans="1:3" ht="15">
      <c r="A26" s="2">
        <v>10</v>
      </c>
      <c r="B26" s="2">
        <v>51</v>
      </c>
      <c r="C26" s="2" t="s">
        <v>139</v>
      </c>
    </row>
    <row r="27" spans="1:3" ht="15">
      <c r="A27" s="2">
        <v>11</v>
      </c>
      <c r="B27" s="2">
        <v>57</v>
      </c>
      <c r="C27" s="2" t="s">
        <v>140</v>
      </c>
    </row>
    <row r="28" spans="1:3" ht="15">
      <c r="A28" s="2">
        <v>12</v>
      </c>
      <c r="B28" s="2">
        <v>72</v>
      </c>
      <c r="C28" s="2" t="s">
        <v>141</v>
      </c>
    </row>
    <row r="29" spans="1:3" ht="15">
      <c r="A29" s="2">
        <v>13</v>
      </c>
      <c r="B29" s="2">
        <v>73</v>
      </c>
      <c r="C29" s="2" t="s">
        <v>142</v>
      </c>
    </row>
    <row r="30" spans="1:3" ht="15">
      <c r="A30" s="2">
        <v>14</v>
      </c>
      <c r="B30" s="2">
        <v>108</v>
      </c>
      <c r="C30" s="2" t="s">
        <v>143</v>
      </c>
    </row>
    <row r="31" spans="1:3" ht="15">
      <c r="A31" s="2">
        <v>15</v>
      </c>
      <c r="B31" s="2">
        <v>116</v>
      </c>
      <c r="C31" s="2" t="s">
        <v>144</v>
      </c>
    </row>
    <row r="32" spans="1:3" ht="15">
      <c r="A32" s="2">
        <v>16</v>
      </c>
      <c r="B32" s="2">
        <v>120</v>
      </c>
      <c r="C32" s="2" t="s">
        <v>145</v>
      </c>
    </row>
    <row r="33" spans="1:3" ht="15">
      <c r="A33" s="2">
        <v>17</v>
      </c>
      <c r="B33" s="2">
        <v>123</v>
      </c>
      <c r="C33" s="2" t="s">
        <v>146</v>
      </c>
    </row>
    <row r="34" spans="1:3" ht="15">
      <c r="A34" s="2">
        <v>18</v>
      </c>
      <c r="B34" s="2">
        <v>126</v>
      </c>
      <c r="C34" s="2" t="s">
        <v>147</v>
      </c>
    </row>
    <row r="36" spans="1:5" ht="15">
      <c r="A36" s="11" t="s">
        <v>159</v>
      </c>
      <c r="E36" s="11" t="s">
        <v>160</v>
      </c>
    </row>
    <row r="38" spans="1:5" ht="15">
      <c r="A38" s="11" t="s">
        <v>161</v>
      </c>
      <c r="E38" s="11" t="s">
        <v>162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2015-03-30T07:07:57Z</cp:lastPrinted>
  <dcterms:created xsi:type="dcterms:W3CDTF">2015-03-23T15:38:47Z</dcterms:created>
  <dcterms:modified xsi:type="dcterms:W3CDTF">2015-03-31T11:19:07Z</dcterms:modified>
  <cp:category/>
  <cp:version/>
  <cp:contentType/>
  <cp:contentStatus/>
</cp:coreProperties>
</file>