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8" l="1"/>
  <c r="C8"/>
  <c r="C11"/>
  <c r="C7" s="1"/>
  <c r="C13"/>
  <c r="C16"/>
  <c r="C9"/>
  <c r="C12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<sst xmlns="http://schemas.openxmlformats.org/spreadsheetml/2006/main" count="30" uniqueCount="30">
  <si>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</si>
  <si>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</si>
  <si>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</si>
  <si>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</si>
  <si>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</si>
  <si>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</si>
  <si>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</si>
  <si>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</si>
  <si>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</si>
  <si>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</si>
  <si>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</si>
  <si>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</si>
  <si>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</si>
  <si>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</si>
  <si>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</si>
  <si>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</si>
  <si>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</si>
  <si>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</si>
  <si>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Д.Бедного, 109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</si>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</sst>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47">
          <cell r="O247">
            <v>3583.8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7" workbookViewId="0">
      <selection activeCell="G23" sqref="G23"/>
    </sheetView>
  </sheetViews>
  <sheetFormatPr defaultRowHeight="15.75"/>
  <cols>
    <col min="1" max="1" width="5.42578125" style="9" customWidth="1"/>
    <col min="2" max="2" width="67.42578125" style="8" customWidth="1"/>
    <col min="3" max="4" width="18.42578125" style="8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213809.50799999997</v>
      </c>
    </row>
    <row r="8" spans="1:3" ht="15.75" customHeight="1">
      <c r="A8" s="7" t="s">
        <v>3</v>
      </c>
      <c r="B8" s="23" t="s">
        <v>4</v>
      </c>
      <c r="C8" s="25">
        <f>1.4*2*C20+1.26*10*C20</f>
        <v>55190.520000000004</v>
      </c>
    </row>
    <row r="9" spans="1:3" ht="15.75" customHeight="1">
      <c r="A9" s="7" t="s">
        <v>5</v>
      </c>
      <c r="B9" s="23" t="s">
        <v>6</v>
      </c>
      <c r="C9" s="25">
        <f>2.9*2*C20+2.6*10*C20</f>
        <v>113964.84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0.18*2*C20+0.17*10*C20</f>
        <v>7382.6280000000006</v>
      </c>
    </row>
    <row r="12" spans="1:3" ht="15.75" customHeight="1">
      <c r="A12" s="7" t="s">
        <v>13</v>
      </c>
      <c r="B12" s="23" t="s">
        <v>21</v>
      </c>
      <c r="C12" s="25">
        <f>0.95*2*C20+0.85*10*C20</f>
        <v>37271.520000000004</v>
      </c>
    </row>
    <row r="13" spans="1:3">
      <c r="A13" s="5">
        <v>2</v>
      </c>
      <c r="B13" s="22" t="s">
        <v>7</v>
      </c>
      <c r="C13" s="11">
        <f>2.55*2*C20+(2.14+0.07+0.08)*10*C20</f>
        <v>100346.40000000001</v>
      </c>
    </row>
    <row r="14" spans="1:3">
      <c r="A14" s="5">
        <v>3</v>
      </c>
      <c r="B14" s="22" t="s">
        <v>8</v>
      </c>
      <c r="C14" s="11">
        <f>4.47*2*C20+(3.92+0.09)*10*C20</f>
        <v>175749.55199999997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60637.895999999993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1.8*2*C20+1.62*10*C20</f>
        <v>70959.24000000002</v>
      </c>
    </row>
    <row r="19" spans="1:4">
      <c r="A19" s="30">
        <v>8</v>
      </c>
      <c r="B19" s="21" t="s">
        <v>11</v>
      </c>
      <c r="C19" s="6">
        <f>C7+C13+C14+C16+C17+C18</f>
        <v>621502.5959999999</v>
      </c>
      <c r="D19" s="15"/>
    </row>
    <row r="20" spans="1:4">
      <c r="A20" s="30">
        <v>9</v>
      </c>
      <c r="B20" s="31" t="s">
        <v>20</v>
      </c>
      <c r="C20" s="20">
        <f>[1]Лист1!$O$247</f>
        <v>3583.8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540540.5</v>
      </c>
    </row>
    <row r="25" spans="1:4">
      <c r="B25" s="8" t="s">
        <v>26</v>
      </c>
      <c r="C25" s="36">
        <f>C19-C24</f>
        <v>80962.095999999903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2014-11-27T07:02:50Z</dcterms:modified>
</cp:coreProperties>
</file>