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 s="1"/>
  <c r="C9" l="1"/>
  <c r="C12"/>
  <c r="C13"/>
  <c r="C8"/>
  <c r="C11"/>
  <c r="C18"/>
  <c r="C17"/>
  <c r="C16"/>
  <c r="C7" l="1"/>
  <c r="C19" s="1"/>
  <c r="C25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<sst xmlns="http://schemas.openxmlformats.org/spreadsheetml/2006/main" count="30" uniqueCount="30">
  <si>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</si>
  <si>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</si>
  <si>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</si>
  <si>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</si>
  <si>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</si>
  <si>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</si>
  <si>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</si>
  <si>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</si>
  <si>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</si>
  <si>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</si>
  <si>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</si>
  <si>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</si>
  <si>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</si>
  <si>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</si>
  <si>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</si>
  <si>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</si>
  <si>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</si>
  <si>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</si>
  <si>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113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</si>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</sst>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5">
          <cell r="O35">
            <v>6702.81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G21" sqref="G21"/>
    </sheetView>
  </sheetViews>
  <sheetFormatPr defaultRowHeight="15.75"/>
  <cols>
    <col min="1" max="1" width="5.42578125" style="11" customWidth="1"/>
    <col min="2" max="2" width="67.140625" style="8" customWidth="1"/>
    <col min="3" max="3" width="15.28515625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32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3">
        <f>C8+C9+C10+C11+C12</f>
        <v>394929.56520000001</v>
      </c>
    </row>
    <row r="8" spans="1:3" ht="15.75" customHeight="1">
      <c r="A8" s="7" t="s">
        <v>3</v>
      </c>
      <c r="B8" s="23" t="s">
        <v>4</v>
      </c>
      <c r="C8" s="25">
        <f>1.4*2*C20+1.3*10*C20</f>
        <v>105904.398</v>
      </c>
    </row>
    <row r="9" spans="1:3" ht="15.75" customHeight="1">
      <c r="A9" s="7" t="s">
        <v>5</v>
      </c>
      <c r="B9" s="23" t="s">
        <v>6</v>
      </c>
      <c r="C9" s="25">
        <f>2.46*2*C20+2.5*10*C20</f>
        <v>200548.07519999999</v>
      </c>
    </row>
    <row r="10" spans="1:3" s="18" customFormat="1" ht="15.75" hidden="1" customHeight="1">
      <c r="A10" s="12"/>
      <c r="B10" s="17"/>
      <c r="C10" s="21"/>
    </row>
    <row r="11" spans="1:3" ht="15.75" customHeight="1">
      <c r="A11" s="7" t="s">
        <v>12</v>
      </c>
      <c r="B11" s="33" t="s">
        <v>14</v>
      </c>
      <c r="C11" s="34">
        <f>0.05*2*C20+0.25*10*C20</f>
        <v>17427.306</v>
      </c>
    </row>
    <row r="12" spans="1:3" ht="15.75" customHeight="1">
      <c r="A12" s="7" t="s">
        <v>13</v>
      </c>
      <c r="B12" s="23" t="s">
        <v>21</v>
      </c>
      <c r="C12" s="25">
        <f>0.8*2*C20+0.9*10*C20</f>
        <v>71049.786000000007</v>
      </c>
    </row>
    <row r="13" spans="1:3">
      <c r="A13" s="5">
        <v>2</v>
      </c>
      <c r="B13" s="22" t="s">
        <v>7</v>
      </c>
      <c r="C13" s="13">
        <f>1.96*2*C20+1.78*10*C20</f>
        <v>145585.03320000001</v>
      </c>
    </row>
    <row r="14" spans="1:3">
      <c r="A14" s="5">
        <v>3</v>
      </c>
      <c r="B14" s="22" t="s">
        <v>8</v>
      </c>
      <c r="C14" s="13">
        <f>4.84*2*C20+4.59*10*C20</f>
        <v>372542.17979999998</v>
      </c>
    </row>
    <row r="15" spans="1:3" s="16" customFormat="1">
      <c r="A15" s="5">
        <v>4</v>
      </c>
      <c r="B15" s="19" t="s">
        <v>17</v>
      </c>
      <c r="C15" s="15"/>
    </row>
    <row r="16" spans="1:3">
      <c r="A16" s="5">
        <v>5</v>
      </c>
      <c r="B16" s="9" t="s">
        <v>9</v>
      </c>
      <c r="C16" s="30">
        <f>1.41*12*C20</f>
        <v>113411.54519999999</v>
      </c>
    </row>
    <row r="17" spans="1:5">
      <c r="A17" s="5">
        <v>6</v>
      </c>
      <c r="B17" s="14" t="s">
        <v>10</v>
      </c>
      <c r="C17" s="6">
        <f>4.32*12*C20</f>
        <v>347473.67040000006</v>
      </c>
    </row>
    <row r="18" spans="1:5">
      <c r="A18" s="5">
        <v>7</v>
      </c>
      <c r="B18" s="22" t="s">
        <v>16</v>
      </c>
      <c r="C18" s="24">
        <f>1.8*2*C20+1.62*10*C20</f>
        <v>132715.63800000004</v>
      </c>
    </row>
    <row r="19" spans="1:5">
      <c r="A19" s="10">
        <v>8</v>
      </c>
      <c r="B19" s="14" t="s">
        <v>11</v>
      </c>
      <c r="C19" s="6">
        <f>C7+C13+C14+C16+C17+C18</f>
        <v>1506657.6318000003</v>
      </c>
    </row>
    <row r="20" spans="1:5">
      <c r="A20" s="10">
        <v>9</v>
      </c>
      <c r="B20" s="29" t="s">
        <v>20</v>
      </c>
      <c r="C20" s="30">
        <f>[1]Лист1!$O$35</f>
        <v>6702.81</v>
      </c>
      <c r="D20" s="20"/>
    </row>
    <row r="22" spans="1:5">
      <c r="A22" s="31"/>
      <c r="B22" s="31" t="s">
        <v>23</v>
      </c>
      <c r="E22" s="20"/>
    </row>
    <row r="23" spans="1:5">
      <c r="B23" s="8" t="s">
        <v>24</v>
      </c>
    </row>
    <row r="24" spans="1:5">
      <c r="B24" s="8" t="s">
        <v>25</v>
      </c>
      <c r="C24" s="35">
        <v>1354136</v>
      </c>
    </row>
    <row r="25" spans="1:5">
      <c r="B25" s="8" t="s">
        <v>26</v>
      </c>
      <c r="C25" s="36">
        <f>C19-C24</f>
        <v>152521.63180000032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2014-11-20T03:41:55Z</cp:lastPrinted>
  <dcterms:created xsi:type="dcterms:W3CDTF">2012-02-14T06:25:59Z</dcterms:created>
  <dcterms:modified xsi:type="dcterms:W3CDTF">2014-11-20T04:12:49Z</dcterms:modified>
</cp:coreProperties>
</file>