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<sst xmlns="http://schemas.openxmlformats.org/spreadsheetml/2006/main" count="82" uniqueCount="70">
  <si>
    <t>№п/п</t>
  </si>
  <si>
    <t>Адрес</t>
  </si>
  <si>
    <t>Пермякова, 51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</si>
  <si>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</si>
  <si>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</si>
  <si>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</si>
  <si>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</si>
  <si>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</si>
  <si>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</si>
  <si>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</si>
  <si>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</si>
  <si>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Фактически оплачено населением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</si>
  <si>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</si>
  <si>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</si>
  <si>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</si>
  <si>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</si>
  <si>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</si>
  <si>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</si>
  <si>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</si>
  <si>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стоимость по плану, руб.</t>
  </si>
  <si>
    <t>ИТОГО:</t>
  </si>
  <si>
    <t>Главный экономист</t>
  </si>
  <si>
    <t>Моргунова А.К.</t>
  </si>
  <si>
    <t xml:space="preserve">Отчет с июля 2010 года по июнь 2011 года  </t>
  </si>
  <si>
    <t>3.</t>
  </si>
  <si>
    <t>Отчет о подготовке к сезонной эксплуатации в зимний период 2010-2011 годов</t>
  </si>
  <si>
    <t>Дополни тельные доходы</t>
  </si>
  <si>
    <t>К распределению 1/2 доп. доходов</t>
  </si>
  <si>
    <t>содержание и аварийный ремонт дома</t>
  </si>
  <si>
    <t>перерас ход-,экономия+,  руб.</t>
  </si>
  <si>
    <t>ВОДОСНАБЖЕНИЕ</t>
  </si>
  <si>
    <t>Замена отсекающего крана д.15</t>
  </si>
  <si>
    <t>шт</t>
  </si>
  <si>
    <t>Установка компенсаторов</t>
  </si>
  <si>
    <t>ИТОГО</t>
  </si>
  <si>
    <t>ЦЕНТРАЛЬНОЕ ОТОПЛЕНИЕ</t>
  </si>
  <si>
    <t>Смена шаровых кранов д.80</t>
  </si>
  <si>
    <t>Перегруппировка батареи</t>
  </si>
  <si>
    <t>КАНАЛИЗАЦИЯ</t>
  </si>
  <si>
    <t>Прочистка канализационной трубы с разборкой</t>
  </si>
  <si>
    <t>Замена участка трубы д.100</t>
  </si>
  <si>
    <t>м</t>
  </si>
  <si>
    <t>ОБЩЕСТРОИТЕЛЬНЫЕ РАБОТЫ</t>
  </si>
  <si>
    <t>Очистка кровли от снега</t>
  </si>
  <si>
    <t>м2</t>
  </si>
  <si>
    <t>Установка накопителя в м/камере</t>
  </si>
  <si>
    <t>Ремонт крышки м/клапана</t>
  </si>
  <si>
    <t>Ремонт м/клапана</t>
  </si>
  <si>
    <t>Ремонт межпанельных швов</t>
  </si>
  <si>
    <t>м/п</t>
  </si>
  <si>
    <t>стоимость, руб.</t>
  </si>
  <si>
    <t>№ п/п</t>
  </si>
  <si>
    <t>Общая стоимость затрат, руб.</t>
  </si>
  <si>
    <t>отопление, шт.</t>
  </si>
  <si>
    <t>тепловые узлы, шт.</t>
  </si>
  <si>
    <t>промывка системы, шт.</t>
  </si>
  <si>
    <t>внутридомовые сети</t>
  </si>
  <si>
    <t>конструктивные эл-ты</t>
  </si>
  <si>
    <t>межпанельные швы, тыс.м.</t>
  </si>
  <si>
    <t>ремонт входных дверей, шт.</t>
  </si>
  <si>
    <t>остекление, м2</t>
  </si>
  <si>
    <t>смена оконных створок, шт.</t>
  </si>
  <si>
    <t>Виды ремонтных работ, в т.ч.:</t>
  </si>
  <si>
    <t>з/а-60</t>
  </si>
  <si>
    <t>ПТО</t>
  </si>
  <si>
    <t>51-79-09</t>
  </si>
  <si>
    <t>Кропачева А.А.</t>
  </si>
  <si>
    <t>" 26 "  09   2011г.</t>
  </si>
  <si>
    <t>Сварка свища на стояке отопл.</t>
  </si>
  <si>
    <t>Установка оцинкованного отвода на кровле d110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</si>
</sst>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/>
    </xf>
    <xf numFmtId="166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">
          <cell r="O11">
            <v>3977.9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4" width="9.75390625" style="3" customWidth="1"/>
    <col min="5" max="8" width="10.75390625" style="3" customWidth="1"/>
    <col min="9" max="10" width="8.00390625" style="3" customWidth="1"/>
    <col min="11" max="11" width="18.75390625" style="3" customWidth="1"/>
    <col min="12" max="16384" width="9.125" style="3" customWidth="1"/>
  </cols>
  <sheetData>
    <row r="1" ht="12.75">
      <c r="E1" s="3" t="s">
        <v>3</v>
      </c>
    </row>
    <row r="2" ht="12.75">
      <c r="E2" s="3" t="s">
        <v>4</v>
      </c>
    </row>
    <row r="3" ht="30" customHeight="1">
      <c r="E3" s="3" t="s">
        <v>5</v>
      </c>
    </row>
    <row r="4" ht="21" customHeight="1">
      <c r="E4" s="3" t="s">
        <v>67</v>
      </c>
    </row>
    <row r="6" ht="12.75">
      <c r="A6" s="3" t="s">
        <v>23</v>
      </c>
    </row>
    <row r="7" spans="1:4" ht="12.75">
      <c r="A7" s="3" t="s">
        <v>1</v>
      </c>
      <c r="D7" s="16" t="s">
        <v>2</v>
      </c>
    </row>
    <row r="8" spans="1:4" ht="12.75">
      <c r="A8" s="33" t="s">
        <v>6</v>
      </c>
      <c r="B8" s="33"/>
      <c r="C8" s="33"/>
      <c r="D8" s="3">
        <f>'[1]Лист1'!$O$11</f>
        <v>3977.9</v>
      </c>
    </row>
    <row r="10" spans="1:2" ht="12.75">
      <c r="A10" s="3" t="s">
        <v>7</v>
      </c>
      <c r="B10" s="3" t="s">
        <v>8</v>
      </c>
    </row>
    <row r="11" spans="2:8" s="7" customFormat="1" ht="81" customHeight="1">
      <c r="B11" s="5" t="s">
        <v>0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26</v>
      </c>
      <c r="H11" s="5" t="s">
        <v>27</v>
      </c>
    </row>
    <row r="12" spans="2:8" s="7" customFormat="1" ht="14.25" customHeight="1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2:8" s="8" customFormat="1" ht="50.25" customHeight="1">
      <c r="B13" s="9">
        <v>1</v>
      </c>
      <c r="C13" s="5" t="s">
        <v>28</v>
      </c>
      <c r="D13" s="10">
        <v>600547.46</v>
      </c>
      <c r="E13" s="10">
        <v>614480.23</v>
      </c>
      <c r="F13" s="10">
        <f>E13</f>
        <v>614480.23</v>
      </c>
      <c r="G13" s="10">
        <v>7920</v>
      </c>
      <c r="H13" s="10">
        <f>G13/2</f>
        <v>3960</v>
      </c>
    </row>
    <row r="14" ht="12.75">
      <c r="F14" s="11"/>
    </row>
    <row r="16" spans="1:2" ht="12.75">
      <c r="A16" s="3" t="s">
        <v>13</v>
      </c>
      <c r="B16" s="3" t="s">
        <v>14</v>
      </c>
    </row>
    <row r="17" spans="2:8" ht="65.25" customHeight="1">
      <c r="B17" s="5" t="s">
        <v>15</v>
      </c>
      <c r="C17" s="5" t="s">
        <v>17</v>
      </c>
      <c r="D17" s="5" t="s">
        <v>16</v>
      </c>
      <c r="E17" s="5" t="s">
        <v>18</v>
      </c>
      <c r="F17" s="5" t="s">
        <v>50</v>
      </c>
      <c r="G17" s="5" t="s">
        <v>19</v>
      </c>
      <c r="H17" s="5" t="s">
        <v>29</v>
      </c>
    </row>
    <row r="18" spans="2:8" ht="12.75">
      <c r="B18" s="9">
        <v>1</v>
      </c>
      <c r="C18" s="9">
        <v>3</v>
      </c>
      <c r="D18" s="9"/>
      <c r="E18" s="9">
        <v>4</v>
      </c>
      <c r="F18" s="9">
        <v>5</v>
      </c>
      <c r="G18" s="9">
        <v>0.46</v>
      </c>
      <c r="H18" s="9"/>
    </row>
    <row r="19" spans="2:8" ht="12.75">
      <c r="B19" s="9"/>
      <c r="C19" s="17" t="s">
        <v>30</v>
      </c>
      <c r="D19" s="4"/>
      <c r="E19" s="4"/>
      <c r="F19" s="4"/>
      <c r="G19" s="9"/>
      <c r="H19" s="9"/>
    </row>
    <row r="20" spans="2:8" ht="12.75">
      <c r="B20" s="9">
        <v>1</v>
      </c>
      <c r="C20" s="2" t="s">
        <v>31</v>
      </c>
      <c r="D20" s="2" t="s">
        <v>32</v>
      </c>
      <c r="E20" s="2">
        <v>4</v>
      </c>
      <c r="F20" s="12">
        <v>702</v>
      </c>
      <c r="G20" s="9"/>
      <c r="H20" s="9"/>
    </row>
    <row r="21" spans="2:8" ht="12.75">
      <c r="B21" s="9">
        <v>2</v>
      </c>
      <c r="C21" s="2" t="s">
        <v>68</v>
      </c>
      <c r="D21" s="2" t="s">
        <v>32</v>
      </c>
      <c r="E21" s="2">
        <v>1</v>
      </c>
      <c r="F21" s="12">
        <v>179.5</v>
      </c>
      <c r="G21" s="9"/>
      <c r="H21" s="9"/>
    </row>
    <row r="22" spans="2:8" ht="12.75">
      <c r="B22" s="9">
        <v>3</v>
      </c>
      <c r="C22" s="2" t="s">
        <v>33</v>
      </c>
      <c r="D22" s="2" t="s">
        <v>32</v>
      </c>
      <c r="E22" s="2">
        <v>2</v>
      </c>
      <c r="F22" s="12">
        <v>175.5</v>
      </c>
      <c r="G22" s="9"/>
      <c r="H22" s="9"/>
    </row>
    <row r="23" spans="2:8" ht="12.75">
      <c r="B23" s="9"/>
      <c r="C23" s="13" t="s">
        <v>34</v>
      </c>
      <c r="D23" s="13"/>
      <c r="E23" s="13"/>
      <c r="F23" s="14">
        <f>SUM(F20:F22)</f>
        <v>1057</v>
      </c>
      <c r="G23" s="9"/>
      <c r="H23" s="9"/>
    </row>
    <row r="24" spans="2:8" ht="12.75">
      <c r="B24" s="9"/>
      <c r="C24" s="17" t="s">
        <v>35</v>
      </c>
      <c r="D24" s="2"/>
      <c r="E24" s="2"/>
      <c r="F24" s="12"/>
      <c r="G24" s="9"/>
      <c r="H24" s="9"/>
    </row>
    <row r="25" spans="2:8" ht="12.75">
      <c r="B25" s="9">
        <v>4</v>
      </c>
      <c r="C25" s="2" t="s">
        <v>36</v>
      </c>
      <c r="D25" s="2" t="s">
        <v>32</v>
      </c>
      <c r="E25" s="2">
        <v>2</v>
      </c>
      <c r="F25" s="12">
        <v>9000</v>
      </c>
      <c r="G25" s="9"/>
      <c r="H25" s="9"/>
    </row>
    <row r="26" spans="2:8" ht="12.75">
      <c r="B26" s="9">
        <v>5</v>
      </c>
      <c r="C26" s="2" t="s">
        <v>37</v>
      </c>
      <c r="D26" s="2" t="s">
        <v>32</v>
      </c>
      <c r="E26" s="2">
        <v>1</v>
      </c>
      <c r="F26" s="12">
        <v>279.5</v>
      </c>
      <c r="G26" s="9"/>
      <c r="H26" s="9"/>
    </row>
    <row r="27" spans="2:8" ht="12.75">
      <c r="B27" s="9"/>
      <c r="C27" s="13" t="s">
        <v>34</v>
      </c>
      <c r="D27" s="2"/>
      <c r="E27" s="2"/>
      <c r="F27" s="14">
        <f>SUM(F25:F26)</f>
        <v>9279.5</v>
      </c>
      <c r="G27" s="9"/>
      <c r="H27" s="9"/>
    </row>
    <row r="28" spans="2:8" ht="12.75">
      <c r="B28" s="9"/>
      <c r="C28" s="17" t="s">
        <v>38</v>
      </c>
      <c r="D28" s="2"/>
      <c r="E28" s="2"/>
      <c r="F28" s="12"/>
      <c r="G28" s="9"/>
      <c r="H28" s="9"/>
    </row>
    <row r="29" spans="2:8" ht="12.75">
      <c r="B29" s="9">
        <v>6</v>
      </c>
      <c r="C29" s="2" t="s">
        <v>39</v>
      </c>
      <c r="D29" s="2" t="s">
        <v>32</v>
      </c>
      <c r="E29" s="2">
        <v>1</v>
      </c>
      <c r="F29" s="12">
        <v>102.5</v>
      </c>
      <c r="G29" s="9"/>
      <c r="H29" s="9"/>
    </row>
    <row r="30" spans="2:8" ht="12.75">
      <c r="B30" s="9">
        <v>7</v>
      </c>
      <c r="C30" s="2" t="s">
        <v>40</v>
      </c>
      <c r="D30" s="2" t="s">
        <v>41</v>
      </c>
      <c r="E30" s="2">
        <v>2</v>
      </c>
      <c r="F30" s="12">
        <v>185</v>
      </c>
      <c r="G30" s="9"/>
      <c r="H30" s="9"/>
    </row>
    <row r="31" spans="2:8" ht="12.75">
      <c r="B31" s="9"/>
      <c r="C31" s="13" t="s">
        <v>34</v>
      </c>
      <c r="D31" s="2"/>
      <c r="E31" s="2"/>
      <c r="F31" s="14">
        <f>SUM(F29:F30)</f>
        <v>287.5</v>
      </c>
      <c r="G31" s="9"/>
      <c r="H31" s="9"/>
    </row>
    <row r="32" spans="2:8" ht="12.75">
      <c r="B32" s="9"/>
      <c r="C32" s="17" t="s">
        <v>42</v>
      </c>
      <c r="D32" s="2"/>
      <c r="E32" s="2"/>
      <c r="F32" s="12"/>
      <c r="G32" s="9"/>
      <c r="H32" s="9"/>
    </row>
    <row r="33" spans="2:8" ht="12.75">
      <c r="B33" s="9">
        <v>8</v>
      </c>
      <c r="C33" s="2" t="s">
        <v>43</v>
      </c>
      <c r="D33" s="2" t="s">
        <v>44</v>
      </c>
      <c r="E33" s="2">
        <v>20</v>
      </c>
      <c r="F33" s="12">
        <v>5000</v>
      </c>
      <c r="G33" s="9"/>
      <c r="H33" s="9"/>
    </row>
    <row r="34" spans="2:8" ht="12.75">
      <c r="B34" s="9">
        <v>9</v>
      </c>
      <c r="C34" s="2" t="s">
        <v>45</v>
      </c>
      <c r="D34" s="2" t="s">
        <v>32</v>
      </c>
      <c r="E34" s="2">
        <v>1</v>
      </c>
      <c r="F34" s="12">
        <v>2850</v>
      </c>
      <c r="G34" s="9"/>
      <c r="H34" s="9"/>
    </row>
    <row r="35" spans="2:8" ht="12.75">
      <c r="B35" s="9">
        <v>10</v>
      </c>
      <c r="C35" s="2" t="s">
        <v>46</v>
      </c>
      <c r="D35" s="2" t="s">
        <v>32</v>
      </c>
      <c r="E35" s="2">
        <v>1</v>
      </c>
      <c r="F35" s="12">
        <v>279.5</v>
      </c>
      <c r="G35" s="9"/>
      <c r="H35" s="9"/>
    </row>
    <row r="36" spans="2:8" ht="25.5">
      <c r="B36" s="9">
        <v>11</v>
      </c>
      <c r="C36" s="26" t="s">
        <v>69</v>
      </c>
      <c r="D36" s="2" t="s">
        <v>32</v>
      </c>
      <c r="E36" s="2">
        <v>1</v>
      </c>
      <c r="F36" s="12">
        <v>175.5</v>
      </c>
      <c r="G36" s="9"/>
      <c r="H36" s="9"/>
    </row>
    <row r="37" spans="2:8" ht="12.75">
      <c r="B37" s="9">
        <v>12</v>
      </c>
      <c r="C37" s="2" t="s">
        <v>47</v>
      </c>
      <c r="D37" s="2" t="s">
        <v>32</v>
      </c>
      <c r="E37" s="2">
        <v>1</v>
      </c>
      <c r="F37" s="12">
        <v>279.5</v>
      </c>
      <c r="G37" s="9"/>
      <c r="H37" s="9"/>
    </row>
    <row r="38" spans="2:8" ht="12.75">
      <c r="B38" s="9">
        <v>13</v>
      </c>
      <c r="C38" s="2" t="s">
        <v>48</v>
      </c>
      <c r="D38" s="2" t="s">
        <v>49</v>
      </c>
      <c r="E38" s="2">
        <v>12</v>
      </c>
      <c r="F38" s="12">
        <v>5400</v>
      </c>
      <c r="G38" s="9"/>
      <c r="H38" s="9"/>
    </row>
    <row r="39" spans="2:8" ht="12.75" customHeight="1">
      <c r="B39" s="15"/>
      <c r="C39" s="13" t="s">
        <v>34</v>
      </c>
      <c r="D39" s="2"/>
      <c r="E39" s="2"/>
      <c r="F39" s="14">
        <f>SUM(F33:F38)</f>
        <v>13984.5</v>
      </c>
      <c r="G39" s="2"/>
      <c r="H39" s="2"/>
    </row>
    <row r="40" spans="2:8" ht="12.75">
      <c r="B40" s="1"/>
      <c r="C40" s="1"/>
      <c r="D40" s="5" t="s">
        <v>20</v>
      </c>
      <c r="E40" s="1"/>
      <c r="F40" s="24">
        <f>F23+F27+F31+F39</f>
        <v>24608.5</v>
      </c>
      <c r="G40" s="6">
        <f>G18*12*D8</f>
        <v>21958.008</v>
      </c>
      <c r="H40" s="6">
        <f>G40-F40</f>
        <v>-2650.4919999999984</v>
      </c>
    </row>
    <row r="42" spans="1:7" ht="12.75">
      <c r="A42" s="3" t="s">
        <v>24</v>
      </c>
      <c r="B42" s="22" t="s">
        <v>25</v>
      </c>
      <c r="C42" s="22"/>
      <c r="D42" s="22"/>
      <c r="E42" s="22"/>
      <c r="F42" s="22"/>
      <c r="G42" s="16"/>
    </row>
    <row r="43" spans="2:11" ht="12.75">
      <c r="B43" s="34" t="s">
        <v>51</v>
      </c>
      <c r="C43" s="34" t="s">
        <v>52</v>
      </c>
      <c r="D43" s="30" t="s">
        <v>62</v>
      </c>
      <c r="E43" s="31"/>
      <c r="F43" s="31"/>
      <c r="G43" s="31"/>
      <c r="H43" s="31"/>
      <c r="I43" s="31"/>
      <c r="J43" s="32"/>
      <c r="K43" s="20"/>
    </row>
    <row r="44" spans="2:11" ht="12.75">
      <c r="B44" s="35"/>
      <c r="C44" s="35"/>
      <c r="D44" s="37" t="s">
        <v>56</v>
      </c>
      <c r="E44" s="38"/>
      <c r="F44" s="39"/>
      <c r="G44" s="27" t="s">
        <v>57</v>
      </c>
      <c r="H44" s="28"/>
      <c r="I44" s="28"/>
      <c r="J44" s="29"/>
      <c r="K44" s="20"/>
    </row>
    <row r="45" spans="2:11" ht="51" customHeight="1">
      <c r="B45" s="36"/>
      <c r="C45" s="36"/>
      <c r="D45" s="19" t="s">
        <v>53</v>
      </c>
      <c r="E45" s="19" t="s">
        <v>54</v>
      </c>
      <c r="F45" s="19" t="s">
        <v>55</v>
      </c>
      <c r="G45" s="18" t="s">
        <v>58</v>
      </c>
      <c r="H45" s="19" t="s">
        <v>59</v>
      </c>
      <c r="I45" s="19" t="s">
        <v>60</v>
      </c>
      <c r="J45" s="19" t="s">
        <v>61</v>
      </c>
      <c r="K45" s="20"/>
    </row>
    <row r="46" spans="2:11" ht="12.75">
      <c r="B46" s="4">
        <v>1</v>
      </c>
      <c r="C46" s="25">
        <v>133100</v>
      </c>
      <c r="D46" s="4" t="s">
        <v>63</v>
      </c>
      <c r="E46" s="4">
        <v>3</v>
      </c>
      <c r="F46" s="4">
        <v>1</v>
      </c>
      <c r="G46" s="4">
        <v>0.012</v>
      </c>
      <c r="H46" s="4">
        <v>2</v>
      </c>
      <c r="I46" s="4">
        <v>6</v>
      </c>
      <c r="J46" s="4">
        <v>6</v>
      </c>
      <c r="K46" s="21"/>
    </row>
    <row r="47" spans="2:6" ht="12.75">
      <c r="B47" s="16"/>
      <c r="C47" s="16"/>
      <c r="D47" s="16"/>
      <c r="E47" s="16"/>
      <c r="F47" s="16"/>
    </row>
    <row r="48" spans="2:6" ht="12.75">
      <c r="B48" s="33" t="s">
        <v>21</v>
      </c>
      <c r="C48" s="33"/>
      <c r="D48" s="16"/>
      <c r="E48" s="16" t="s">
        <v>22</v>
      </c>
      <c r="F48" s="16"/>
    </row>
    <row r="50" spans="2:3" ht="12.75">
      <c r="B50" s="33" t="s">
        <v>64</v>
      </c>
      <c r="C50" s="33"/>
    </row>
    <row r="52" spans="2:3" ht="12.75">
      <c r="B52" s="23" t="s">
        <v>66</v>
      </c>
      <c r="C52" s="23"/>
    </row>
    <row r="53" spans="2:3" ht="12.75">
      <c r="B53" s="23" t="s">
        <v>65</v>
      </c>
      <c r="C53" s="23"/>
    </row>
  </sheetData>
  <sheetProtection/>
  <mergeCells count="8">
    <mergeCell ref="G44:J44"/>
    <mergeCell ref="D43:J43"/>
    <mergeCell ref="B48:C48"/>
    <mergeCell ref="B50:C50"/>
    <mergeCell ref="A8:C8"/>
    <mergeCell ref="B43:B45"/>
    <mergeCell ref="C43:C45"/>
    <mergeCell ref="D44:F44"/>
  </mergeCells>
  <printOptions/>
  <pageMargins left="0.3937007874015748" right="0.3937007874015748" top="0.31496062992125984" bottom="0.196850393700787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2011-09-28T02:33:47Z</cp:lastPrinted>
  <dcterms:created xsi:type="dcterms:W3CDTF">2007-02-22T10:07:49Z</dcterms:created>
  <dcterms:modified xsi:type="dcterms:W3CDTF">2012-06-19T05:31:05Z</dcterms:modified>
  <cp:category/>
  <cp:version/>
  <cp:contentType/>
  <cp:contentStatus/>
</cp:coreProperties>
</file>