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6" l="1"/>
  <c r="C8"/>
  <c r="C12"/>
  <c r="C14"/>
  <c r="C9"/>
  <c r="C17"/>
  <c r="C11"/>
  <c r="C13"/>
  <c r="C7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<sst xmlns="http://schemas.openxmlformats.org/spreadsheetml/2006/main" count="30" uniqueCount="30">
  <si>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</si>
  <si>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</si>
  <si>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</si>
  <si>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</si>
  <si>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</si>
  <si>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</si>
  <si>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</si>
  <si>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</si>
  <si>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</si>
  <si>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</si>
  <si>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</si>
  <si>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</si>
  <si>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</si>
  <si>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</si>
  <si>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</si>
  <si>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</si>
  <si>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</si>
  <si>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</si>
  <si>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1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</si>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</sst>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42">
          <cell r="O142">
            <v>18365.169999999998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K20" sqref="K20"/>
    </sheetView>
  </sheetViews>
  <sheetFormatPr defaultRowHeight="15.75"/>
  <cols>
    <col min="1" max="1" width="5.42578125" style="9" customWidth="1"/>
    <col min="2" max="2" width="68" style="8" customWidth="1"/>
    <col min="3" max="4" width="18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999432.55139999988</v>
      </c>
    </row>
    <row r="8" spans="1:3" ht="15.75" customHeight="1">
      <c r="A8" s="7" t="s">
        <v>3</v>
      </c>
      <c r="B8" s="24" t="s">
        <v>4</v>
      </c>
      <c r="C8" s="23">
        <f>1.31*3*C20+1.15*9*C20</f>
        <v>262254.62760000001</v>
      </c>
    </row>
    <row r="9" spans="1:3" ht="15.75" customHeight="1">
      <c r="A9" s="7" t="s">
        <v>5</v>
      </c>
      <c r="B9" s="24" t="s">
        <v>6</v>
      </c>
      <c r="C9" s="23">
        <f>2.25*3*C20+(0.15+1.85)*9*C20</f>
        <v>454537.9574999999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0">
        <f>0.38*3*C20+0.35*9*C20</f>
        <v>78786.579299999983</v>
      </c>
    </row>
    <row r="12" spans="1:3" ht="15.75" customHeight="1">
      <c r="A12" s="7" t="s">
        <v>13</v>
      </c>
      <c r="B12" s="24" t="s">
        <v>21</v>
      </c>
      <c r="C12" s="23">
        <f>1*3*C20+0.9*9*C20</f>
        <v>203853.38699999999</v>
      </c>
    </row>
    <row r="13" spans="1:3">
      <c r="A13" s="5">
        <v>2</v>
      </c>
      <c r="B13" s="22" t="s">
        <v>7</v>
      </c>
      <c r="C13" s="11">
        <f>2.11*3*C20+(1.75+0.07+0.07)*9*C20</f>
        <v>428643.06779999996</v>
      </c>
    </row>
    <row r="14" spans="1:3">
      <c r="A14" s="5">
        <v>3</v>
      </c>
      <c r="B14" s="22" t="s">
        <v>8</v>
      </c>
      <c r="C14" s="11">
        <f>4.39*3*C20+(2.15+1.65+0.08)*9*C20</f>
        <v>883181.02529999986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310738.67639999994</v>
      </c>
    </row>
    <row r="17" spans="1:4">
      <c r="A17" s="5">
        <v>6</v>
      </c>
      <c r="B17" s="21" t="s">
        <v>10</v>
      </c>
      <c r="C17" s="6">
        <f>4.32*12*C20</f>
        <v>952050.41279999993</v>
      </c>
    </row>
    <row r="18" spans="1:4">
      <c r="A18" s="5">
        <v>7</v>
      </c>
      <c r="B18" s="22" t="s">
        <v>16</v>
      </c>
      <c r="C18" s="25">
        <f>1.8*3*C20+1.62*9*C20</f>
        <v>366936.09659999999</v>
      </c>
    </row>
    <row r="19" spans="1:4">
      <c r="A19" s="31">
        <v>8</v>
      </c>
      <c r="B19" s="21" t="s">
        <v>11</v>
      </c>
      <c r="C19" s="6">
        <f>C7+C13+C14+C16+C17+C18</f>
        <v>3940981.8302999991</v>
      </c>
    </row>
    <row r="20" spans="1:4">
      <c r="A20" s="31">
        <v>9</v>
      </c>
      <c r="B20" s="32" t="s">
        <v>20</v>
      </c>
      <c r="C20" s="20">
        <f>[1]Лист1!$O$142</f>
        <v>18365.169999999998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3325318.08</v>
      </c>
    </row>
    <row r="25" spans="1:4">
      <c r="B25" s="8" t="s">
        <v>26</v>
      </c>
      <c r="C25" s="40">
        <f>C19-C24</f>
        <v>615663.75029999902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2014-11-27T10:41:14Z</dcterms:modified>
</cp:coreProperties>
</file>