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16"/>
  <c r="D13"/>
  <c r="D11"/>
  <c r="D8"/>
  <c r="D20"/>
  <c r="D18" s="1"/>
  <c r="D9" l="1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<sst xmlns="http://schemas.openxmlformats.org/spreadsheetml/2006/main" count="30" uniqueCount="30">
  <si>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</si>
  <si>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</si>
  <si>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</si>
  <si>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</si>
  <si>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</si>
  <si>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</si>
  <si>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</si>
  <si>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</si>
  <si>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</si>
  <si>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</si>
  <si>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</si>
  <si>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</si>
  <si>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</si>
  <si>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</si>
  <si>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</si>
  <si>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</si>
  <si>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</si>
  <si>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</si>
  <si>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35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</si>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</sst>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">
          <cell r="O8">
            <v>3950.1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8.42578125" style="11" customWidth="1"/>
    <col min="3" max="3" width="8.42578125" style="20" hidden="1" customWidth="1"/>
    <col min="4" max="4" width="12.140625" style="11" customWidth="1"/>
    <col min="5" max="5" width="10.7109375" style="11" bestFit="1" customWidth="1"/>
    <col min="6" max="16384" width="9.140625" style="11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207143.24400000001</v>
      </c>
    </row>
    <row r="8" spans="1:4">
      <c r="A8" s="9" t="s">
        <v>3</v>
      </c>
      <c r="B8" s="36" t="s">
        <v>4</v>
      </c>
      <c r="C8" s="13"/>
      <c r="D8" s="39">
        <f>1.33*12*D20</f>
        <v>63043.596000000005</v>
      </c>
    </row>
    <row r="9" spans="1:4">
      <c r="A9" s="9" t="s">
        <v>5</v>
      </c>
      <c r="B9" s="36" t="s">
        <v>6</v>
      </c>
      <c r="C9" s="14"/>
      <c r="D9" s="39">
        <f>1.84*12*D20</f>
        <v>87218.207999999999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7"/>
      <c r="D11" s="38">
        <f>0.2*12*D20</f>
        <v>9480.2400000000016</v>
      </c>
    </row>
    <row r="12" spans="1:4" s="16" customFormat="1" ht="15.75" customHeight="1">
      <c r="A12" s="9" t="s">
        <v>13</v>
      </c>
      <c r="B12" s="36" t="s">
        <v>22</v>
      </c>
      <c r="C12" s="10"/>
      <c r="D12" s="39">
        <f>1*12*D20</f>
        <v>47401.2</v>
      </c>
    </row>
    <row r="13" spans="1:4">
      <c r="A13" s="7">
        <v>2</v>
      </c>
      <c r="B13" s="35" t="s">
        <v>7</v>
      </c>
      <c r="C13" s="13"/>
      <c r="D13" s="23">
        <f>2.75*12*D20</f>
        <v>130353.3</v>
      </c>
    </row>
    <row r="14" spans="1:4">
      <c r="A14" s="7">
        <v>3</v>
      </c>
      <c r="B14" s="35" t="s">
        <v>8</v>
      </c>
      <c r="C14" s="18"/>
      <c r="D14" s="23">
        <f>5.89*12*D20</f>
        <v>279193.06799999997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66835.691999999995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1.8*12*D20</f>
        <v>85322.16</v>
      </c>
    </row>
    <row r="19" spans="1:5">
      <c r="A19" s="19">
        <v>8</v>
      </c>
      <c r="B19" s="24" t="s">
        <v>11</v>
      </c>
      <c r="C19" s="7"/>
      <c r="D19" s="8">
        <f>D7+D13+D14+D16+D17+D18</f>
        <v>768847.46400000004</v>
      </c>
    </row>
    <row r="20" spans="1:5">
      <c r="A20" s="19">
        <v>9</v>
      </c>
      <c r="B20" s="45" t="s">
        <v>21</v>
      </c>
      <c r="C20" s="19"/>
      <c r="D20" s="46">
        <f>[1]Лист1!$O$8</f>
        <v>3950.1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766599</v>
      </c>
    </row>
    <row r="25" spans="1:5">
      <c r="B25" s="11" t="s">
        <v>26</v>
      </c>
      <c r="D25" s="54">
        <f>D19-D24</f>
        <v>2248.4640000000363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2014-11-28T03:20:16Z</dcterms:modified>
</cp:coreProperties>
</file>