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<sst xmlns="http://schemas.openxmlformats.org/spreadsheetml/2006/main" count="30" uniqueCount="30">
  <si>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</si>
  <si>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</si>
  <si>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</si>
  <si>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</si>
  <si>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</si>
  <si>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</si>
  <si>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</si>
  <si>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</si>
  <si>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</si>
  <si>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</si>
  <si>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</si>
  <si>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</si>
  <si>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</si>
  <si>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</si>
  <si>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</si>
  <si>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</si>
  <si>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</si>
  <si>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</si>
  <si>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Ставропольская, 9</t>
  </si>
  <si>
    <t>План работ на 2012 год по содержанию и ремонту общего имущества МКД</t>
  </si>
  <si>
    <t>сумма, руб.</t>
  </si>
  <si>
    <t xml:space="preserve">Общая 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</si>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</sst>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37">
          <cell r="O237">
            <v>7812.65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42578125" style="8" customWidth="1"/>
    <col min="3" max="3" width="14.4257812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20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456571.266</v>
      </c>
    </row>
    <row r="8" spans="1:3" ht="15.75" customHeight="1">
      <c r="A8" s="7" t="s">
        <v>3</v>
      </c>
      <c r="B8" s="23" t="s">
        <v>4</v>
      </c>
      <c r="C8" s="25">
        <f>1.34*12*C20</f>
        <v>125627.41200000001</v>
      </c>
    </row>
    <row r="9" spans="1:3" ht="15.75" customHeight="1">
      <c r="A9" s="7" t="s">
        <v>5</v>
      </c>
      <c r="B9" s="23" t="s">
        <v>6</v>
      </c>
      <c r="C9" s="25">
        <f>2.27*12*C20</f>
        <v>212816.58600000001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0.36*12*C20</f>
        <v>33750.648000000001</v>
      </c>
    </row>
    <row r="12" spans="1:3" ht="15.75" customHeight="1">
      <c r="A12" s="7" t="s">
        <v>13</v>
      </c>
      <c r="B12" s="23" t="s">
        <v>22</v>
      </c>
      <c r="C12" s="25">
        <f>0.9*12*C20</f>
        <v>84376.62</v>
      </c>
    </row>
    <row r="13" spans="1:3">
      <c r="A13" s="5">
        <v>2</v>
      </c>
      <c r="B13" s="22" t="s">
        <v>7</v>
      </c>
      <c r="C13" s="11">
        <f>2.29*12*C20</f>
        <v>214691.622</v>
      </c>
    </row>
    <row r="14" spans="1:3">
      <c r="A14" s="5">
        <v>3</v>
      </c>
      <c r="B14" s="22" t="s">
        <v>8</v>
      </c>
      <c r="C14" s="11">
        <f>5.16*12*C20</f>
        <v>483759.288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132190.03799999997</v>
      </c>
    </row>
    <row r="17" spans="1:5">
      <c r="A17" s="5">
        <v>6</v>
      </c>
      <c r="B17" s="21" t="s">
        <v>10</v>
      </c>
      <c r="C17" s="6">
        <f>4.32*12*C20</f>
        <v>405007.77600000001</v>
      </c>
    </row>
    <row r="18" spans="1:5">
      <c r="A18" s="5">
        <v>7</v>
      </c>
      <c r="B18" s="22" t="s">
        <v>16</v>
      </c>
      <c r="C18" s="24">
        <f>1.8*12*C20</f>
        <v>168753.24</v>
      </c>
    </row>
    <row r="19" spans="1:5">
      <c r="A19" s="30">
        <v>8</v>
      </c>
      <c r="B19" s="21" t="s">
        <v>11</v>
      </c>
      <c r="C19" s="6">
        <f>C7+C13+C14+C16+C17+C18</f>
        <v>1860973.23</v>
      </c>
    </row>
    <row r="20" spans="1:5">
      <c r="A20" s="30">
        <v>9</v>
      </c>
      <c r="B20" s="31" t="s">
        <v>21</v>
      </c>
      <c r="C20" s="20">
        <f>[1]Лист1!$O$237</f>
        <v>7812.65</v>
      </c>
      <c r="D20" s="15"/>
      <c r="E20" s="15"/>
    </row>
    <row r="22" spans="1:5">
      <c r="A22" s="34"/>
      <c r="B22" s="34" t="s">
        <v>23</v>
      </c>
    </row>
    <row r="23" spans="1:5">
      <c r="B23" s="8" t="s">
        <v>24</v>
      </c>
    </row>
    <row r="24" spans="1:5">
      <c r="B24" s="8" t="s">
        <v>25</v>
      </c>
      <c r="C24" s="39">
        <v>1693815.18</v>
      </c>
    </row>
    <row r="25" spans="1:5">
      <c r="B25" s="8" t="s">
        <v>26</v>
      </c>
      <c r="C25" s="40">
        <f>C19-C24</f>
        <v>167158.05000000005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2014-11-28T05:32:25Z</dcterms:modified>
</cp:coreProperties>
</file>