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8" l="1"/>
  <c r="C8"/>
  <c r="C11"/>
  <c r="C13"/>
  <c r="C16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<sst xmlns="http://schemas.openxmlformats.org/spreadsheetml/2006/main" count="30" uniqueCount="30">
  <si>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</si>
  <si>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</si>
  <si>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</si>
  <si>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</si>
  <si>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</si>
  <si>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</si>
  <si>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</si>
  <si>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</si>
  <si>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</si>
  <si>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</si>
  <si>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</si>
  <si>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</si>
  <si>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</si>
  <si>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</si>
  <si>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</si>
  <si>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</si>
  <si>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</si>
  <si>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</si>
  <si>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33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</si>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</sst>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0">
          <cell r="O180">
            <v>3863.25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7" workbookViewId="0">
      <selection activeCell="B28" sqref="B28"/>
    </sheetView>
  </sheetViews>
  <sheetFormatPr defaultRowHeight="15.75"/>
  <cols>
    <col min="1" max="1" width="5.42578125" style="9" customWidth="1"/>
    <col min="2" max="2" width="66.5703125" style="8" customWidth="1"/>
    <col min="3" max="3" width="15.42578125" style="8" customWidth="1"/>
    <col min="4" max="4" width="10.7109375" style="8" bestFit="1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19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195094.125</v>
      </c>
    </row>
    <row r="8" spans="1:3" ht="15.75" customHeight="1">
      <c r="A8" s="7" t="s">
        <v>3</v>
      </c>
      <c r="B8" s="23" t="s">
        <v>4</v>
      </c>
      <c r="C8" s="25">
        <f>1.28*2*C20+1.15*10*C20</f>
        <v>54317.294999999998</v>
      </c>
    </row>
    <row r="9" spans="1:3" ht="15.75" customHeight="1">
      <c r="A9" s="7" t="s">
        <v>5</v>
      </c>
      <c r="B9" s="23" t="s">
        <v>6</v>
      </c>
      <c r="C9" s="25">
        <f>2.2*2*C20+1.97*10*C20</f>
        <v>93104.324999999997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0.17*2*C20+0.16*10*C20</f>
        <v>7494.7050000000008</v>
      </c>
    </row>
    <row r="12" spans="1:3" ht="15.75" customHeight="1">
      <c r="A12" s="7" t="s">
        <v>13</v>
      </c>
      <c r="B12" s="23" t="s">
        <v>21</v>
      </c>
      <c r="C12" s="25">
        <f>0.95*2*C20+0.85*10*C20</f>
        <v>40177.800000000003</v>
      </c>
    </row>
    <row r="13" spans="1:3">
      <c r="A13" s="5">
        <v>2</v>
      </c>
      <c r="B13" s="22" t="s">
        <v>7</v>
      </c>
      <c r="C13" s="11">
        <f>3.04*2*C20+(2.58+0.08+0.08)*10*C20</f>
        <v>129341.61</v>
      </c>
    </row>
    <row r="14" spans="1:3">
      <c r="A14" s="5">
        <v>3</v>
      </c>
      <c r="B14" s="22" t="s">
        <v>8</v>
      </c>
      <c r="C14" s="11">
        <f>2.89*2*C20+(2.5+0.08)*10*C20</f>
        <v>122001.43500000001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65366.189999999995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1.8*2*C20+1.62*10*C20</f>
        <v>76492.350000000006</v>
      </c>
    </row>
    <row r="19" spans="1:4">
      <c r="A19" s="30">
        <v>8</v>
      </c>
      <c r="B19" s="21" t="s">
        <v>11</v>
      </c>
      <c r="C19" s="6">
        <f>C7+C13+C14+C16+C17+C18</f>
        <v>588295.71</v>
      </c>
    </row>
    <row r="20" spans="1:4">
      <c r="A20" s="30">
        <v>9</v>
      </c>
      <c r="B20" s="31" t="s">
        <v>20</v>
      </c>
      <c r="C20" s="20">
        <f>[1]Лист1!$O$180</f>
        <v>3863.25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498218.87</v>
      </c>
    </row>
    <row r="25" spans="1:4">
      <c r="B25" s="8" t="s">
        <v>26</v>
      </c>
      <c r="C25" s="36">
        <f>C19-C24</f>
        <v>90076.839999999967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2014-11-27T07:09:05Z</dcterms:modified>
</cp:coreProperties>
</file>