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<sst xmlns="http://schemas.openxmlformats.org/spreadsheetml/2006/main" count="30" uniqueCount="30">
  <si>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</si>
  <si>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</si>
  <si>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</si>
  <si>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</si>
  <si>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</si>
  <si>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</si>
  <si>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</si>
  <si>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</si>
  <si>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</si>
  <si>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</si>
  <si>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</si>
  <si>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</si>
  <si>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</si>
  <si>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</si>
  <si>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</si>
  <si>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</si>
  <si>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</si>
  <si>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</si>
  <si>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5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</si>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</sst>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56">
          <cell r="O156">
            <v>7828.8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67.5703125" style="8" customWidth="1"/>
    <col min="3" max="3" width="16.42578125" style="8" customWidth="1"/>
    <col min="4" max="4" width="11.855468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520458.62400000007</v>
      </c>
    </row>
    <row r="8" spans="1:3" ht="15.75" customHeight="1">
      <c r="A8" s="7" t="s">
        <v>3</v>
      </c>
      <c r="B8" s="23" t="s">
        <v>4</v>
      </c>
      <c r="C8" s="25">
        <f>1.47*2*C20+1.3*10*C20</f>
        <v>124791.07200000001</v>
      </c>
    </row>
    <row r="9" spans="1:3" ht="15.75" customHeight="1">
      <c r="A9" s="7" t="s">
        <v>5</v>
      </c>
      <c r="B9" s="23" t="s">
        <v>6</v>
      </c>
      <c r="C9" s="25">
        <f>3.22*2*C20+2.89*10*C20</f>
        <v>276669.79200000002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0.4*2*C20+0.4*10*C20</f>
        <v>37578.240000000005</v>
      </c>
    </row>
    <row r="12" spans="1:3" ht="15.75" customHeight="1">
      <c r="A12" s="7" t="s">
        <v>13</v>
      </c>
      <c r="B12" s="23" t="s">
        <v>21</v>
      </c>
      <c r="C12" s="25">
        <f>0.95*2*C20+0.85*10*C20</f>
        <v>81419.520000000004</v>
      </c>
    </row>
    <row r="13" spans="1:3">
      <c r="A13" s="5">
        <v>2</v>
      </c>
      <c r="B13" s="22" t="s">
        <v>7</v>
      </c>
      <c r="C13" s="11">
        <f>2.17*2*C20+(1.8+0.07+0.07)*10*C20</f>
        <v>185855.71200000003</v>
      </c>
    </row>
    <row r="14" spans="1:3">
      <c r="A14" s="5">
        <v>3</v>
      </c>
      <c r="B14" s="22" t="s">
        <v>8</v>
      </c>
      <c r="C14" s="11">
        <f>4.38*2*C20+(2.03+1.82+0.08)*10*C20</f>
        <v>376252.12799999997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132463.296</v>
      </c>
    </row>
    <row r="17" spans="1:4">
      <c r="A17" s="5">
        <v>6</v>
      </c>
      <c r="B17" s="21" t="s">
        <v>10</v>
      </c>
      <c r="C17" s="6">
        <f>4.32*12*C20</f>
        <v>405844.99200000003</v>
      </c>
    </row>
    <row r="18" spans="1:4">
      <c r="A18" s="5">
        <v>7</v>
      </c>
      <c r="B18" s="22" t="s">
        <v>16</v>
      </c>
      <c r="C18" s="24">
        <f>1.8*2*C20+1.62*10*C20</f>
        <v>155010.24000000002</v>
      </c>
    </row>
    <row r="19" spans="1:4">
      <c r="A19" s="30">
        <v>8</v>
      </c>
      <c r="B19" s="21" t="s">
        <v>11</v>
      </c>
      <c r="C19" s="6">
        <f>C7+C13+C14+C16+C17+C18</f>
        <v>1775884.9920000003</v>
      </c>
    </row>
    <row r="20" spans="1:4">
      <c r="A20" s="30">
        <v>9</v>
      </c>
      <c r="B20" s="31" t="s">
        <v>20</v>
      </c>
      <c r="C20" s="20">
        <f>[1]Лист1!$O$156</f>
        <v>7828.8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1511651.4</v>
      </c>
    </row>
    <row r="25" spans="1:4">
      <c r="B25" s="8" t="s">
        <v>26</v>
      </c>
      <c r="C25" s="36">
        <f>C19-C24</f>
        <v>264233.59200000041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2014-11-27T05:55:08Z</dcterms:modified>
</cp:coreProperties>
</file>