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8" s="1"/>
  <c r="D17" l="1"/>
  <c r="D9"/>
  <c r="D12"/>
  <c r="D14"/>
  <c r="D16"/>
  <c r="D8"/>
  <c r="D11"/>
  <c r="D13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<sst xmlns="http://schemas.openxmlformats.org/spreadsheetml/2006/main" count="30" uniqueCount="30">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</sst>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9">
          <cell r="O79">
            <v>14505.4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5" width="12.285156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696259.2</v>
      </c>
    </row>
    <row r="8" spans="1:4">
      <c r="A8" s="9" t="s">
        <v>3</v>
      </c>
      <c r="B8" s="37" t="s">
        <v>4</v>
      </c>
      <c r="C8" s="23"/>
      <c r="D8" s="36">
        <f>1.26*6*D20+1.13*6*D20</f>
        <v>208007.43599999999</v>
      </c>
    </row>
    <row r="9" spans="1:4">
      <c r="A9" s="9" t="s">
        <v>5</v>
      </c>
      <c r="B9" s="37" t="s">
        <v>6</v>
      </c>
      <c r="C9" s="24"/>
      <c r="D9" s="36">
        <f>1.8*6*D20+1.62*6*D20</f>
        <v>297650.80800000002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6"/>
      <c r="D11" s="38">
        <f>0.26*6*D20+0.23*6*D20</f>
        <v>42645.876000000004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0.9*6*D20+0.8*6*D20</f>
        <v>147955.08000000002</v>
      </c>
    </row>
    <row r="13" spans="1:4">
      <c r="A13" s="7">
        <v>2</v>
      </c>
      <c r="B13" s="35" t="s">
        <v>7</v>
      </c>
      <c r="C13" s="23"/>
      <c r="D13" s="15">
        <f>1.65*6*D20+(1.36+0.06+0.06)*6*D20</f>
        <v>272411.41199999995</v>
      </c>
    </row>
    <row r="14" spans="1:4">
      <c r="A14" s="7">
        <v>3</v>
      </c>
      <c r="B14" s="35" t="s">
        <v>8</v>
      </c>
      <c r="C14" s="28"/>
      <c r="D14" s="15">
        <f>4.64*6*D20+(1.36+1.5+0.07)*6*D20</f>
        <v>658835.26799999992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245431.36799999996</v>
      </c>
    </row>
    <row r="17" spans="1:5">
      <c r="A17" s="7">
        <v>6</v>
      </c>
      <c r="B17" s="33" t="s">
        <v>10</v>
      </c>
      <c r="C17" s="15"/>
      <c r="D17" s="8">
        <f>4.32*12*D20</f>
        <v>751959.93599999999</v>
      </c>
    </row>
    <row r="18" spans="1:5">
      <c r="A18" s="7">
        <v>7</v>
      </c>
      <c r="B18" s="35" t="s">
        <v>16</v>
      </c>
      <c r="C18" s="34"/>
      <c r="D18" s="39">
        <f>1.8*6*D20+1.62*6*D20</f>
        <v>297650.80800000002</v>
      </c>
    </row>
    <row r="19" spans="1:5">
      <c r="A19" s="44">
        <v>8</v>
      </c>
      <c r="B19" s="33" t="s">
        <v>11</v>
      </c>
      <c r="C19" s="15"/>
      <c r="D19" s="8">
        <f>D7+D13+D14+D16+D17+D18</f>
        <v>2922547.9920000001</v>
      </c>
    </row>
    <row r="20" spans="1:5">
      <c r="A20" s="44">
        <v>9</v>
      </c>
      <c r="B20" s="45" t="s">
        <v>20</v>
      </c>
      <c r="C20" s="44"/>
      <c r="D20" s="32">
        <f>[1]Лист1!$O$79</f>
        <v>14505.4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2214977.2999999998</v>
      </c>
    </row>
    <row r="25" spans="1:5">
      <c r="B25" s="10" t="s">
        <v>26</v>
      </c>
      <c r="D25" s="54">
        <f>D19-D24</f>
        <v>707570.69200000027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2014-11-28T04:29:12Z</dcterms:modified>
</cp:coreProperties>
</file>