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8" l="1"/>
  <c r="C11"/>
  <c r="C13"/>
  <c r="C18"/>
  <c r="C16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<sst xmlns="http://schemas.openxmlformats.org/spreadsheetml/2006/main" count="30" uniqueCount="30">
  <si>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</si>
  <si>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</si>
  <si>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</si>
  <si>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</si>
  <si>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</si>
  <si>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</si>
  <si>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</si>
  <si>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</si>
  <si>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</si>
  <si>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</si>
  <si>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</si>
  <si>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</si>
  <si>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</si>
  <si>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</si>
  <si>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</si>
  <si>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</si>
  <si>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</si>
  <si>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</si>
  <si>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10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</si>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</sst>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6">
          <cell r="O186">
            <v>3098.5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6.7109375" style="8" customWidth="1"/>
    <col min="3" max="4" width="17.28515625" style="8" customWidth="1"/>
    <col min="5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157930.54499999998</v>
      </c>
    </row>
    <row r="8" spans="1:3">
      <c r="A8" s="7" t="s">
        <v>3</v>
      </c>
      <c r="B8" s="23" t="s">
        <v>4</v>
      </c>
      <c r="C8" s="25">
        <f>1.19*3*C20+1.05*9*C20</f>
        <v>40342.47</v>
      </c>
    </row>
    <row r="9" spans="1:3">
      <c r="A9" s="7" t="s">
        <v>5</v>
      </c>
      <c r="B9" s="23" t="s">
        <v>6</v>
      </c>
      <c r="C9" s="25">
        <f>2.21*3*C20+1.97*9*C20</f>
        <v>75479.459999999992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0.22*3*C20+0.21*9*C20</f>
        <v>7901.1750000000002</v>
      </c>
    </row>
    <row r="12" spans="1:3" ht="18" customHeight="1">
      <c r="A12" s="7" t="s">
        <v>13</v>
      </c>
      <c r="B12" s="23" t="s">
        <v>21</v>
      </c>
      <c r="C12" s="25">
        <f>0.98*3*C20+0.9*9*C20</f>
        <v>34207.440000000002</v>
      </c>
    </row>
    <row r="13" spans="1:3">
      <c r="A13" s="5">
        <v>2</v>
      </c>
      <c r="B13" s="22" t="s">
        <v>7</v>
      </c>
      <c r="C13" s="11">
        <f>3.09*3*C20+(2.6+0.08+0.08)*9*C20</f>
        <v>105689.83500000001</v>
      </c>
    </row>
    <row r="14" spans="1:3">
      <c r="A14" s="5">
        <v>3</v>
      </c>
      <c r="B14" s="22" t="s">
        <v>8</v>
      </c>
      <c r="C14" s="11">
        <f>2.63*3*C20+(2.25+0.08)*9*C20</f>
        <v>89422.709999999992</v>
      </c>
    </row>
    <row r="15" spans="1:3" s="13" customFormat="1">
      <c r="A15" s="5">
        <v>4</v>
      </c>
      <c r="B15" s="18" t="s">
        <v>17</v>
      </c>
      <c r="C15" s="12">
        <v>0</v>
      </c>
    </row>
    <row r="16" spans="1:3">
      <c r="A16" s="5">
        <v>5</v>
      </c>
      <c r="B16" s="19" t="s">
        <v>9</v>
      </c>
      <c r="C16" s="20">
        <f>1.41*12*C20</f>
        <v>52426.619999999995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1.8*3*C20+1.62*9*C20</f>
        <v>61908.030000000006</v>
      </c>
    </row>
    <row r="19" spans="1:4">
      <c r="A19" s="30">
        <v>8</v>
      </c>
      <c r="B19" s="21" t="s">
        <v>11</v>
      </c>
      <c r="C19" s="6">
        <f>C7+C13+C14+C16+C17+C18</f>
        <v>467377.74</v>
      </c>
    </row>
    <row r="20" spans="1:4">
      <c r="A20" s="30">
        <v>9</v>
      </c>
      <c r="B20" s="31" t="s">
        <v>20</v>
      </c>
      <c r="C20" s="20">
        <f>[1]Лист1!$O$186</f>
        <v>3098.5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385346.12</v>
      </c>
    </row>
    <row r="25" spans="1:4">
      <c r="B25" s="8" t="s">
        <v>26</v>
      </c>
      <c r="C25" s="40">
        <f>C19-C24</f>
        <v>82031.62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2014-12-01T11:15:38Z</dcterms:modified>
</cp:coreProperties>
</file>