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<sst xmlns="http://schemas.openxmlformats.org/spreadsheetml/2006/main" count="30" uniqueCount="30">
  <si>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</si>
  <si>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</si>
  <si>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</si>
  <si>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</si>
  <si>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</si>
  <si>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</si>
  <si>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</si>
  <si>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</si>
  <si>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</si>
  <si>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</si>
  <si>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</si>
  <si>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</si>
  <si>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</si>
  <si>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</si>
  <si>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</si>
  <si>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</si>
  <si>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</si>
  <si>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</si>
  <si>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112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</si>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</sst>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3" fillId="2" borderId="5" xfId="0" applyNumberFormat="1" applyFont="1" applyFill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8">
          <cell r="O208">
            <v>7777.5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8.28515625" style="8" customWidth="1"/>
    <col min="3" max="3" width="15" style="8" customWidth="1"/>
    <col min="4" max="16384" width="9.140625" style="8"/>
  </cols>
  <sheetData>
    <row r="1" spans="1:3">
      <c r="A1" s="25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1" t="s">
        <v>15</v>
      </c>
      <c r="C7" s="11">
        <f>C8+C9+C10+C11+C12</f>
        <v>394319.25</v>
      </c>
    </row>
    <row r="8" spans="1:3" ht="15.75" customHeight="1">
      <c r="A8" s="7" t="s">
        <v>3</v>
      </c>
      <c r="B8" s="22" t="s">
        <v>4</v>
      </c>
      <c r="C8" s="24">
        <f>1.32*6*C20+1.18*6*C20</f>
        <v>116662.5</v>
      </c>
    </row>
    <row r="9" spans="1:3" ht="15.75" customHeight="1">
      <c r="A9" s="7" t="s">
        <v>5</v>
      </c>
      <c r="B9" s="22" t="s">
        <v>6</v>
      </c>
      <c r="C9" s="24">
        <f>1.87*6*C20+1.67*6*C20</f>
        <v>165194.1</v>
      </c>
    </row>
    <row r="10" spans="1:3" s="14" customFormat="1" ht="15.75" hidden="1" customHeight="1">
      <c r="A10" s="10"/>
      <c r="B10" s="32"/>
      <c r="C10" s="16"/>
    </row>
    <row r="11" spans="1:3" ht="15.75" customHeight="1">
      <c r="A11" s="7" t="s">
        <v>12</v>
      </c>
      <c r="B11" s="34" t="s">
        <v>14</v>
      </c>
      <c r="C11" s="33">
        <f>0.37*6*C20+0.33*6*C20</f>
        <v>32665.5</v>
      </c>
    </row>
    <row r="12" spans="1:3" ht="15.75" customHeight="1">
      <c r="A12" s="7" t="s">
        <v>13</v>
      </c>
      <c r="B12" s="22" t="s">
        <v>21</v>
      </c>
      <c r="C12" s="16">
        <f>0.9*6*C20+0.81*6*C20</f>
        <v>79797.149999999994</v>
      </c>
    </row>
    <row r="13" spans="1:3">
      <c r="A13" s="5">
        <v>2</v>
      </c>
      <c r="B13" s="21" t="s">
        <v>7</v>
      </c>
      <c r="C13" s="11">
        <f>1.83*6*C20+1.62*6*C20</f>
        <v>160994.25</v>
      </c>
    </row>
    <row r="14" spans="1:3">
      <c r="A14" s="5">
        <v>3</v>
      </c>
      <c r="B14" s="21" t="s">
        <v>8</v>
      </c>
      <c r="C14" s="11">
        <f>3.23*6*C20+2.88*6*C20</f>
        <v>285123.15000000002</v>
      </c>
    </row>
    <row r="15" spans="1:3" s="13" customFormat="1">
      <c r="A15" s="5">
        <v>4</v>
      </c>
      <c r="B15" s="17" t="s">
        <v>17</v>
      </c>
      <c r="C15" s="12"/>
    </row>
    <row r="16" spans="1:3">
      <c r="A16" s="5">
        <v>5</v>
      </c>
      <c r="B16" s="18" t="s">
        <v>9</v>
      </c>
      <c r="C16" s="19">
        <f>1.41*12*C20</f>
        <v>131595.29999999999</v>
      </c>
    </row>
    <row r="17" spans="1:4">
      <c r="A17" s="5">
        <v>6</v>
      </c>
      <c r="B17" s="20" t="s">
        <v>10</v>
      </c>
      <c r="C17" s="6">
        <f>4.32*12*C20</f>
        <v>403185.60000000003</v>
      </c>
    </row>
    <row r="18" spans="1:4">
      <c r="A18" s="5">
        <v>7</v>
      </c>
      <c r="B18" s="21" t="s">
        <v>16</v>
      </c>
      <c r="C18" s="23">
        <f>1.8*6*C20+1.62*6*C20</f>
        <v>159594.29999999999</v>
      </c>
    </row>
    <row r="19" spans="1:4">
      <c r="A19" s="29">
        <v>8</v>
      </c>
      <c r="B19" s="20" t="s">
        <v>11</v>
      </c>
      <c r="C19" s="6">
        <f>C7+C13+C14+C16+C17+C18</f>
        <v>1534811.85</v>
      </c>
    </row>
    <row r="20" spans="1:4">
      <c r="A20" s="29">
        <v>9</v>
      </c>
      <c r="B20" s="30" t="s">
        <v>20</v>
      </c>
      <c r="C20" s="19">
        <f>[1]Лист1!$O$208</f>
        <v>7777.5</v>
      </c>
      <c r="D20" s="15"/>
    </row>
    <row r="22" spans="1:4">
      <c r="A22" s="31"/>
      <c r="B22" s="31" t="s">
        <v>23</v>
      </c>
    </row>
    <row r="23" spans="1:4">
      <c r="B23" s="8" t="s">
        <v>24</v>
      </c>
    </row>
    <row r="24" spans="1:4">
      <c r="B24" s="8" t="s">
        <v>25</v>
      </c>
      <c r="C24" s="39">
        <v>1093013.3999999999</v>
      </c>
    </row>
    <row r="25" spans="1:4">
      <c r="B25" s="8" t="s">
        <v>26</v>
      </c>
      <c r="C25" s="40">
        <f>C19-C24</f>
        <v>441798.45000000019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2014-12-01T09:30:31Z</dcterms:modified>
</cp:coreProperties>
</file>