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8" l="1"/>
  <c r="C11"/>
  <c r="C13"/>
  <c r="C18"/>
  <c r="C16"/>
  <c r="C9"/>
  <c r="C12"/>
  <c r="C7" s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<sst xmlns="http://schemas.openxmlformats.org/spreadsheetml/2006/main" count="30" uniqueCount="30">
  <si>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</si>
  <si>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</si>
  <si>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</si>
  <si>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</si>
  <si>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</si>
  <si>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</si>
  <si>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</si>
  <si>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</si>
  <si>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</si>
  <si>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</si>
  <si>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</si>
  <si>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</si>
  <si>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</si>
  <si>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</si>
  <si>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</si>
  <si>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</si>
  <si>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</si>
  <si>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</si>
  <si>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20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</si>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</sst>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1">
          <cell r="O151">
            <v>5267.2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N19" sqref="N19"/>
    </sheetView>
  </sheetViews>
  <sheetFormatPr defaultRowHeight="15.75"/>
  <cols>
    <col min="1" max="1" width="5.42578125" style="9" customWidth="1"/>
    <col min="2" max="2" width="68.140625" style="8" customWidth="1"/>
    <col min="3" max="4" width="16.710937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230176.63999999998</v>
      </c>
    </row>
    <row r="8" spans="1:3">
      <c r="A8" s="7" t="s">
        <v>3</v>
      </c>
      <c r="B8" s="23" t="s">
        <v>4</v>
      </c>
      <c r="C8" s="25">
        <f>1.24*2*C20+1.1*10*C20</f>
        <v>71001.856</v>
      </c>
    </row>
    <row r="9" spans="1:3">
      <c r="A9" s="7" t="s">
        <v>5</v>
      </c>
      <c r="B9" s="23" t="s">
        <v>6</v>
      </c>
      <c r="C9" s="25">
        <f>1.71*2*C20+(0.08+1.45)*10*C20</f>
        <v>98601.983999999997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0.15*2*C20+0.14*10*C20</f>
        <v>8954.2400000000016</v>
      </c>
    </row>
    <row r="12" spans="1:3" ht="18" customHeight="1">
      <c r="A12" s="7" t="s">
        <v>13</v>
      </c>
      <c r="B12" s="23" t="s">
        <v>21</v>
      </c>
      <c r="C12" s="25">
        <f>0.9*2*C20+0.8*10*C20</f>
        <v>51618.559999999998</v>
      </c>
    </row>
    <row r="13" spans="1:3">
      <c r="A13" s="5">
        <v>2</v>
      </c>
      <c r="B13" s="22" t="s">
        <v>7</v>
      </c>
      <c r="C13" s="11">
        <f>1.3*2*C20+(1.04+0.07+0.07)*10*C20</f>
        <v>75847.679999999993</v>
      </c>
    </row>
    <row r="14" spans="1:3">
      <c r="A14" s="5">
        <v>3</v>
      </c>
      <c r="B14" s="22" t="s">
        <v>8</v>
      </c>
      <c r="C14" s="11">
        <f>8.28*2*C20+(5.79+1.55+0.08)*10*C20</f>
        <v>478051.07199999999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89121.02399999999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104290.56000000001</v>
      </c>
    </row>
    <row r="19" spans="1:4">
      <c r="A19" s="30">
        <v>8</v>
      </c>
      <c r="B19" s="21" t="s">
        <v>11</v>
      </c>
      <c r="C19" s="6">
        <f>C7+C13+C14+C16+C17+C18</f>
        <v>977486.97600000002</v>
      </c>
    </row>
    <row r="20" spans="1:4">
      <c r="A20" s="30">
        <v>9</v>
      </c>
      <c r="B20" s="31" t="s">
        <v>20</v>
      </c>
      <c r="C20" s="20">
        <f>[1]Лист1!$O$151</f>
        <v>5267.2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871064.29</v>
      </c>
    </row>
    <row r="25" spans="1:4">
      <c r="B25" s="8" t="s">
        <v>26</v>
      </c>
      <c r="C25" s="40">
        <f>C19-C24</f>
        <v>106422.68599999999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2014-11-28T05:11:30Z</dcterms:modified>
</cp:coreProperties>
</file>