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7" s="1"/>
  <c r="C19" s="1"/>
  <c r="C13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<sst xmlns="http://schemas.openxmlformats.org/spreadsheetml/2006/main" count="30" uniqueCount="30">
  <si>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</si>
  <si>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</si>
  <si>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</si>
  <si>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</si>
  <si>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</si>
  <si>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</si>
  <si>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</si>
  <si>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</si>
  <si>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</si>
  <si>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</si>
  <si>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</si>
  <si>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</si>
  <si>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</si>
  <si>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</si>
  <si>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</si>
  <si>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</si>
  <si>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</si>
  <si>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</si>
  <si>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в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</si>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</sst>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1">
          <cell r="O171">
            <v>3806.9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5703125" style="8" customWidth="1"/>
    <col min="3" max="3" width="17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297737.64899999998</v>
      </c>
    </row>
    <row r="8" spans="1:3">
      <c r="A8" s="7" t="s">
        <v>3</v>
      </c>
      <c r="B8" s="24" t="s">
        <v>4</v>
      </c>
      <c r="C8" s="23">
        <f>1.39*3*C20+1.42*9*C20</f>
        <v>64526.955000000002</v>
      </c>
    </row>
    <row r="9" spans="1:3">
      <c r="A9" s="7" t="s">
        <v>5</v>
      </c>
      <c r="B9" s="24" t="s">
        <v>6</v>
      </c>
      <c r="C9" s="23">
        <f>3.65*3*C20+3.65*9*C20</f>
        <v>166742.22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0.43*3*C20+0.44*9*C20</f>
        <v>19986.224999999999</v>
      </c>
    </row>
    <row r="12" spans="1:3" ht="18" customHeight="1">
      <c r="A12" s="7" t="s">
        <v>13</v>
      </c>
      <c r="B12" s="24" t="s">
        <v>21</v>
      </c>
      <c r="C12" s="23">
        <f>0.95*3*C20+1.04*9*C20</f>
        <v>46482.248999999996</v>
      </c>
    </row>
    <row r="13" spans="1:3">
      <c r="A13" s="5">
        <v>2</v>
      </c>
      <c r="B13" s="22" t="s">
        <v>7</v>
      </c>
      <c r="C13" s="11">
        <f>2.22*3*C20+2.26*9*C20</f>
        <v>102786.29999999999</v>
      </c>
    </row>
    <row r="14" spans="1:3">
      <c r="A14" s="5">
        <v>3</v>
      </c>
      <c r="B14" s="22" t="s">
        <v>8</v>
      </c>
      <c r="C14" s="11">
        <f>2.4*3*C20+2.44*9*C20</f>
        <v>111009.204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64412.747999999992</v>
      </c>
    </row>
    <row r="17" spans="1:6">
      <c r="A17" s="5">
        <v>6</v>
      </c>
      <c r="B17" s="21" t="s">
        <v>10</v>
      </c>
      <c r="C17" s="6">
        <f>4.32*12*C20</f>
        <v>197349.69600000003</v>
      </c>
    </row>
    <row r="18" spans="1:6">
      <c r="A18" s="5">
        <v>7</v>
      </c>
      <c r="B18" s="22" t="s">
        <v>16</v>
      </c>
      <c r="C18" s="25">
        <f>1.7*3*C20+1.73*9*C20</f>
        <v>78688.623000000007</v>
      </c>
    </row>
    <row r="19" spans="1:6">
      <c r="A19" s="29">
        <v>8</v>
      </c>
      <c r="B19" s="21" t="s">
        <v>11</v>
      </c>
      <c r="C19" s="6">
        <f>C7+C13+C14+C16+C17+C18</f>
        <v>851984.22</v>
      </c>
    </row>
    <row r="20" spans="1:6">
      <c r="A20" s="29">
        <v>9</v>
      </c>
      <c r="B20" s="30" t="s">
        <v>20</v>
      </c>
      <c r="C20" s="20">
        <f>[1]Лист1!$O$171</f>
        <v>3806.9</v>
      </c>
      <c r="D20" s="15"/>
      <c r="F20" s="15"/>
    </row>
    <row r="22" spans="1:6">
      <c r="A22" s="33"/>
      <c r="B22" s="33" t="s">
        <v>23</v>
      </c>
    </row>
    <row r="23" spans="1:6">
      <c r="B23" s="8" t="s">
        <v>24</v>
      </c>
    </row>
    <row r="24" spans="1:6">
      <c r="B24" s="8" t="s">
        <v>25</v>
      </c>
      <c r="C24" s="39">
        <v>703555.5</v>
      </c>
    </row>
    <row r="25" spans="1:6">
      <c r="B25" s="8" t="s">
        <v>26</v>
      </c>
      <c r="C25" s="40">
        <f>C19-C24</f>
        <v>148428.71999999997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2014-11-28T09:06:02Z</dcterms:modified>
</cp:coreProperties>
</file>