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C18" i="5"/>
  <c r="C17"/>
  <c r="C16"/>
  <c r="C14"/>
  <c r="C13"/>
  <c r="C12"/>
  <c r="C11"/>
  <c r="C9"/>
  <c r="C8"/>
  <c r="C20"/>
  <c r="C7" l="1"/>
  <c r="C19" s="1"/>
</calcChain>
</file>

<file path=xl/sharedStrings.xml><?xml version="1.0" encoding="utf-8"?>
<sst xmlns="http://schemas.openxmlformats.org/spreadsheetml/2006/main" count="24" uniqueCount="24">
  <si>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</si>
  <si>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</si>
  <si>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</si>
  <si>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</si>
  <si>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</si>
  <si>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</si>
  <si>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</si>
  <si>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</si>
  <si>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</si>
  <si>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</si>
  <si>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</si>
  <si>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</si>
  <si>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</si>
  <si>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</si>
  <si>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</si>
  <si>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</si>
  <si>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</si>
  <si>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</si>
  <si>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Олимпийская, 43</t>
  </si>
  <si>
    <t>сумма, руб.</t>
  </si>
  <si>
    <t>Общая площадь МКД, м.кв.</t>
  </si>
  <si>
    <t>Состав и периодичность проведения работ указаны в "Сведениях о стоимости работ (услуг)"  в разделе  "информация по домам"</t>
  </si>
  <si>
    <t>План работ на 2012 год по содержанию и ремонту общего имущества МКД</t>
  </si>
  <si>
    <t>АДС (аварийно-диспетчерская служба)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</si>
</sst>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46">
          <cell r="O146">
            <v>7765.5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C19" sqref="C19"/>
    </sheetView>
  </sheetViews>
  <sheetFormatPr defaultRowHeight="15.75"/>
  <cols>
    <col min="1" max="1" width="5.42578125" style="9" customWidth="1"/>
    <col min="2" max="2" width="67.42578125" style="8" customWidth="1"/>
    <col min="3" max="4" width="17.7109375" style="8" customWidth="1"/>
    <col min="5" max="16384" width="9.140625" style="8"/>
  </cols>
  <sheetData>
    <row r="1" spans="1:3">
      <c r="A1" s="36" t="s">
        <v>22</v>
      </c>
    </row>
    <row r="2" spans="1:3">
      <c r="A2" s="1"/>
      <c r="B2" s="2" t="s">
        <v>18</v>
      </c>
      <c r="C2" s="2"/>
    </row>
    <row r="3" spans="1:3">
      <c r="A3" s="29" t="s">
        <v>0</v>
      </c>
      <c r="B3" s="30"/>
      <c r="C3" s="26" t="s">
        <v>19</v>
      </c>
    </row>
    <row r="4" spans="1:3">
      <c r="A4" s="29"/>
      <c r="B4" s="31" t="s">
        <v>1</v>
      </c>
      <c r="C4" s="27"/>
    </row>
    <row r="5" spans="1:3" ht="9.75" customHeight="1">
      <c r="A5" s="29"/>
      <c r="B5" s="32"/>
      <c r="C5" s="2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413745.84000000008</v>
      </c>
    </row>
    <row r="8" spans="1:3">
      <c r="A8" s="7" t="s">
        <v>3</v>
      </c>
      <c r="B8" s="23" t="s">
        <v>4</v>
      </c>
      <c r="C8" s="25">
        <f>1.21*12*C20</f>
        <v>112755.06</v>
      </c>
    </row>
    <row r="9" spans="1:3">
      <c r="A9" s="7" t="s">
        <v>5</v>
      </c>
      <c r="B9" s="23" t="s">
        <v>6</v>
      </c>
      <c r="C9" s="25">
        <f>1.85*12*C20</f>
        <v>172394.10000000003</v>
      </c>
    </row>
    <row r="10" spans="1:3" s="14" customFormat="1" ht="17.25" hidden="1" customHeight="1">
      <c r="A10" s="10"/>
      <c r="B10" s="17"/>
      <c r="C10" s="16"/>
    </row>
    <row r="11" spans="1:3" ht="20.25" customHeight="1">
      <c r="A11" s="7" t="s">
        <v>12</v>
      </c>
      <c r="B11" s="38" t="s">
        <v>14</v>
      </c>
      <c r="C11" s="37">
        <f>0.48*12*C20</f>
        <v>44729.279999999999</v>
      </c>
    </row>
    <row r="12" spans="1:3" ht="18" customHeight="1">
      <c r="A12" s="7" t="s">
        <v>13</v>
      </c>
      <c r="B12" s="23" t="s">
        <v>23</v>
      </c>
      <c r="C12" s="25">
        <f>0.9*12*C20</f>
        <v>83867.400000000009</v>
      </c>
    </row>
    <row r="13" spans="1:3">
      <c r="A13" s="5">
        <v>2</v>
      </c>
      <c r="B13" s="22" t="s">
        <v>7</v>
      </c>
      <c r="C13" s="11">
        <f>1.95*12*C20</f>
        <v>181712.69999999998</v>
      </c>
    </row>
    <row r="14" spans="1:3">
      <c r="A14" s="5">
        <v>3</v>
      </c>
      <c r="B14" s="22" t="s">
        <v>8</v>
      </c>
      <c r="C14" s="11">
        <f>4.35*12*C20</f>
        <v>405359.1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131392.25999999998</v>
      </c>
    </row>
    <row r="17" spans="1:4">
      <c r="A17" s="5">
        <v>6</v>
      </c>
      <c r="B17" s="21" t="s">
        <v>10</v>
      </c>
      <c r="C17" s="6">
        <f>4.32*12*C20</f>
        <v>402563.52</v>
      </c>
    </row>
    <row r="18" spans="1:4">
      <c r="A18" s="5">
        <v>7</v>
      </c>
      <c r="B18" s="22" t="s">
        <v>16</v>
      </c>
      <c r="C18" s="24">
        <f>1.8*12*C20</f>
        <v>167734.80000000002</v>
      </c>
    </row>
    <row r="19" spans="1:4">
      <c r="A19" s="33">
        <v>8</v>
      </c>
      <c r="B19" s="21" t="s">
        <v>11</v>
      </c>
      <c r="C19" s="6">
        <f>C7+C13+C14+C16+C17+C18</f>
        <v>1702508.22</v>
      </c>
    </row>
    <row r="20" spans="1:4">
      <c r="A20" s="33">
        <v>9</v>
      </c>
      <c r="B20" s="34" t="s">
        <v>20</v>
      </c>
      <c r="C20" s="20">
        <f>[1]Лист1!$O$146</f>
        <v>7765.5</v>
      </c>
      <c r="D20" s="15"/>
    </row>
    <row r="22" spans="1:4">
      <c r="A22" s="35" t="s">
        <v>21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2012-06-07T09:12:19Z</dcterms:modified>
</cp:coreProperties>
</file>