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8" l="1"/>
  <c r="D14"/>
  <c r="D12"/>
  <c r="D9"/>
  <c r="D18"/>
  <c r="D13"/>
  <c r="D11"/>
  <c r="D16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<sst xmlns="http://schemas.openxmlformats.org/spreadsheetml/2006/main" count="30" uniqueCount="30">
  <si>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</si>
  <si>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</si>
  <si>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</si>
  <si>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</si>
  <si>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</si>
  <si>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</si>
  <si>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</si>
  <si>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</si>
  <si>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</si>
  <si>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</si>
  <si>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</si>
  <si>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</si>
  <si>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</si>
  <si>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</si>
  <si>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</si>
  <si>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</si>
  <si>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</si>
  <si>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</si>
  <si>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69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</si>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</sst>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">
          <cell r="O15">
            <v>3629.89</v>
          </cell>
        </row>
        <row r="16">
          <cell r="O16">
            <v>6622.5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8.5703125" style="11" customWidth="1"/>
    <col min="3" max="3" width="8.42578125" style="20" hidden="1" customWidth="1"/>
    <col min="4" max="4" width="13.7109375" style="11" customWidth="1"/>
    <col min="5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19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313509.15000000002</v>
      </c>
    </row>
    <row r="8" spans="1:4">
      <c r="A8" s="9" t="s">
        <v>3</v>
      </c>
      <c r="B8" s="36" t="s">
        <v>4</v>
      </c>
      <c r="C8" s="13"/>
      <c r="D8" s="38">
        <f>1.23*6*D20+1.1*6*D20</f>
        <v>92582.55</v>
      </c>
    </row>
    <row r="9" spans="1:4">
      <c r="A9" s="9" t="s">
        <v>5</v>
      </c>
      <c r="B9" s="36" t="s">
        <v>6</v>
      </c>
      <c r="C9" s="14"/>
      <c r="D9" s="38">
        <f>1.81*6*D20+1.62*6*D20</f>
        <v>136291.04999999999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3"/>
      <c r="D11" s="44">
        <f>0.22*6*D20+0.2*6*D20</f>
        <v>16688.7</v>
      </c>
    </row>
    <row r="12" spans="1:4" s="16" customFormat="1" ht="18" customHeight="1">
      <c r="A12" s="9" t="s">
        <v>13</v>
      </c>
      <c r="B12" s="36" t="s">
        <v>21</v>
      </c>
      <c r="C12" s="10"/>
      <c r="D12" s="38">
        <f>0.9*6*D20+0.81*6*D20</f>
        <v>67946.850000000006</v>
      </c>
    </row>
    <row r="13" spans="1:4">
      <c r="A13" s="7">
        <v>2</v>
      </c>
      <c r="B13" s="35" t="s">
        <v>7</v>
      </c>
      <c r="C13" s="13"/>
      <c r="D13" s="23">
        <f>2.84*6*D20+(2.39+0.07+0.07)*6*D20</f>
        <v>213376.95</v>
      </c>
    </row>
    <row r="14" spans="1:4">
      <c r="A14" s="7">
        <v>3</v>
      </c>
      <c r="B14" s="35" t="s">
        <v>8</v>
      </c>
      <c r="C14" s="18"/>
      <c r="D14" s="23">
        <f>6.62*6*D20+(4.21+1.62+0.08)*6*D20</f>
        <v>497879.55000000005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112052.69999999998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1.8*6*D20+1.62*6*D20</f>
        <v>135893.70000000001</v>
      </c>
    </row>
    <row r="19" spans="1:5">
      <c r="A19" s="19">
        <v>8</v>
      </c>
      <c r="B19" s="24" t="s">
        <v>11</v>
      </c>
      <c r="C19" s="7"/>
      <c r="D19" s="8">
        <f>D7+D13+D14+D16+D17+D18</f>
        <v>1272712.05</v>
      </c>
    </row>
    <row r="20" spans="1:5">
      <c r="A20" s="19">
        <v>9</v>
      </c>
      <c r="B20" s="45" t="s">
        <v>20</v>
      </c>
      <c r="C20" s="19"/>
      <c r="D20" s="46">
        <f>[1]Лист1!$O$16</f>
        <v>6622.5</v>
      </c>
      <c r="E20" s="33"/>
    </row>
    <row r="22" spans="1:5">
      <c r="A22" s="47"/>
      <c r="B22" s="47" t="s">
        <v>23</v>
      </c>
    </row>
    <row r="23" spans="1:5">
      <c r="B23" s="11" t="s">
        <v>24</v>
      </c>
    </row>
    <row r="24" spans="1:5">
      <c r="B24" s="11" t="s">
        <v>25</v>
      </c>
      <c r="D24" s="53">
        <v>1083162.5</v>
      </c>
    </row>
    <row r="25" spans="1:5">
      <c r="B25" s="11" t="s">
        <v>26</v>
      </c>
      <c r="D25" s="54">
        <f>D19-D24</f>
        <v>189549.55000000005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2014-12-01T07:50:24Z</dcterms:modified>
</cp:coreProperties>
</file>