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120" tabRatio="225" activeTab="0"/>
  </bookViews>
  <sheets>
    <sheet name="отчет201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<sst xmlns="http://schemas.openxmlformats.org/spreadsheetml/2006/main" count="62" uniqueCount="52">
  <si>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</si>
  <si>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</si>
  <si>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</si>
  <si>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</si>
  <si>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</si>
  <si>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</si>
  <si>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</si>
  <si>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</si>
  <si>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</si>
  <si>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Главный экономист</t>
  </si>
  <si>
    <t>Моргунова А.К.</t>
  </si>
  <si>
    <t>2.</t>
  </si>
  <si>
    <t>Отчет об аварийном ремонте общего имущества дома</t>
  </si>
  <si>
    <t>п/№</t>
  </si>
  <si>
    <t>Наименование</t>
  </si>
  <si>
    <t>Кол-во</t>
  </si>
  <si>
    <t>Ед. измерения</t>
  </si>
  <si>
    <t>ИТОГО по дому</t>
  </si>
  <si>
    <t>стоимость по плану, руб.</t>
  </si>
  <si>
    <t>экономия+,перерасход-, руб.</t>
  </si>
  <si>
    <t>Навеска пружин</t>
  </si>
  <si>
    <t>шт.</t>
  </si>
  <si>
    <t>Остекление</t>
  </si>
  <si>
    <t>м2</t>
  </si>
  <si>
    <t>Замена навесных замков</t>
  </si>
  <si>
    <t>Ремонт в подъезде 1 этаж</t>
  </si>
  <si>
    <t>Замена лив. ч/к d 100</t>
  </si>
  <si>
    <t>м</t>
  </si>
  <si>
    <t>Ремонт штробы</t>
  </si>
  <si>
    <t>ОГВС и канализация</t>
  </si>
  <si>
    <t>Замена трубы ПП d 20</t>
  </si>
  <si>
    <t>Замена сборок d 20</t>
  </si>
  <si>
    <t>Замена канализации d 100</t>
  </si>
  <si>
    <t>Электрика</t>
  </si>
  <si>
    <t>Замена автоматов</t>
  </si>
  <si>
    <t>Замена плафонов «Шар»</t>
  </si>
  <si>
    <t>Отчет, руб</t>
  </si>
  <si>
    <t>№ п/п</t>
  </si>
  <si>
    <t>Фактически оплачено населени ем</t>
  </si>
  <si>
    <t>Дополни тельные доходы</t>
  </si>
  <si>
    <t>Общая стоимость затрат, руб.</t>
  </si>
  <si>
    <t>Виды ремонтных работ, в т.ч.:</t>
  </si>
  <si>
    <t>внутридомовые сети</t>
  </si>
  <si>
    <t>Кропачева А.А.</t>
  </si>
  <si>
    <t>51-79-09</t>
  </si>
  <si>
    <t>Широтная, 106</t>
  </si>
  <si>
    <t>тепловые узлы, шт.</t>
  </si>
  <si>
    <t xml:space="preserve">Отчет с октября 2011 года по сентябрь 2012 года  </t>
  </si>
  <si>
    <t>содержание и аварийный ремонт дома, обслуживание лифтов и вывоз мусора</t>
  </si>
  <si>
    <t>Начислено к оплате</t>
  </si>
  <si>
    <t>Отчет о подготовке к сезонной эксплуатации в зимний период 2011-2012 годов</t>
  </si>
  <si>
    <t>" 21   "    11   2012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</si>
</sst>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[$-FC19]d\ mmmm\ yyyy\ &quot;г.&quot;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2" fontId="3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vertical="top" wrapText="1"/>
    </xf>
    <xf numFmtId="0" fontId="42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213">
          <cell r="O213">
            <v>9594.1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tabSelected="1" zoomScalePageLayoutView="0" workbookViewId="0" topLeftCell="A1">
      <selection activeCell="D8" sqref="D8:E8"/>
    </sheetView>
  </sheetViews>
  <sheetFormatPr defaultColWidth="9.00390625" defaultRowHeight="12.75"/>
  <cols>
    <col min="1" max="2" width="4.625" style="1" customWidth="1"/>
    <col min="3" max="3" width="30.75390625" style="1" customWidth="1"/>
    <col min="4" max="4" width="11.00390625" style="1" customWidth="1"/>
    <col min="5" max="8" width="10.75390625" style="1" customWidth="1"/>
    <col min="9" max="11" width="9.125" style="1" customWidth="1"/>
    <col min="12" max="12" width="25.75390625" style="1" customWidth="1"/>
    <col min="13" max="16384" width="9.125" style="1" customWidth="1"/>
  </cols>
  <sheetData>
    <row r="1" ht="12.75">
      <c r="G1" s="1" t="s">
        <v>1</v>
      </c>
    </row>
    <row r="2" spans="7:9" ht="12.75">
      <c r="G2" s="31" t="s">
        <v>2</v>
      </c>
      <c r="H2" s="31"/>
      <c r="I2" s="31"/>
    </row>
    <row r="3" spans="7:9" ht="30" customHeight="1">
      <c r="G3" s="31" t="s">
        <v>3</v>
      </c>
      <c r="H3" s="31"/>
      <c r="I3" s="31"/>
    </row>
    <row r="4" spans="7:9" ht="24.75" customHeight="1">
      <c r="G4" s="35" t="s">
        <v>51</v>
      </c>
      <c r="H4" s="35"/>
      <c r="I4" s="35"/>
    </row>
    <row r="5" ht="30" customHeight="1"/>
    <row r="6" spans="1:4" ht="12.75">
      <c r="A6" s="31" t="s">
        <v>47</v>
      </c>
      <c r="B6" s="31"/>
      <c r="C6" s="31"/>
      <c r="D6" s="31"/>
    </row>
    <row r="7" spans="1:4" ht="12.75">
      <c r="A7" s="18"/>
      <c r="B7" s="18"/>
      <c r="C7" s="18"/>
      <c r="D7" s="18"/>
    </row>
    <row r="8" spans="1:5" ht="12.75">
      <c r="A8" s="31" t="s">
        <v>0</v>
      </c>
      <c r="B8" s="31"/>
      <c r="D8" s="31" t="s">
        <v>45</v>
      </c>
      <c r="E8" s="31"/>
    </row>
    <row r="9" spans="1:4" ht="12.75">
      <c r="A9" s="31" t="s">
        <v>4</v>
      </c>
      <c r="B9" s="31"/>
      <c r="C9" s="31"/>
      <c r="D9" s="18">
        <f>'[1]Лист1'!$O$213</f>
        <v>9594.1</v>
      </c>
    </row>
    <row r="10" ht="30" customHeight="1"/>
    <row r="11" spans="1:2" ht="12.75">
      <c r="A11" s="1" t="s">
        <v>5</v>
      </c>
      <c r="B11" s="1" t="s">
        <v>6</v>
      </c>
    </row>
    <row r="12" spans="2:8" s="3" customFormat="1" ht="81" customHeight="1">
      <c r="B12" s="2" t="s">
        <v>37</v>
      </c>
      <c r="C12" s="2" t="s">
        <v>7</v>
      </c>
      <c r="D12" s="2" t="s">
        <v>49</v>
      </c>
      <c r="E12" s="2" t="s">
        <v>38</v>
      </c>
      <c r="F12" s="2" t="s">
        <v>8</v>
      </c>
      <c r="G12" s="2" t="s">
        <v>39</v>
      </c>
      <c r="H12" s="20"/>
    </row>
    <row r="13" spans="2:8" s="3" customFormat="1" ht="14.25" customHeight="1">
      <c r="B13" s="2">
        <v>1</v>
      </c>
      <c r="C13" s="2">
        <v>2</v>
      </c>
      <c r="D13" s="2">
        <v>3</v>
      </c>
      <c r="E13" s="2">
        <v>4</v>
      </c>
      <c r="F13" s="2">
        <v>5</v>
      </c>
      <c r="G13" s="2">
        <v>6</v>
      </c>
      <c r="H13" s="20"/>
    </row>
    <row r="14" spans="2:8" s="5" customFormat="1" ht="40.5" customHeight="1">
      <c r="B14" s="4">
        <v>1</v>
      </c>
      <c r="C14" s="12" t="s">
        <v>48</v>
      </c>
      <c r="D14" s="4">
        <v>2026286.11</v>
      </c>
      <c r="E14" s="4">
        <v>1987940.61</v>
      </c>
      <c r="F14" s="4">
        <f>E14</f>
        <v>1987940.61</v>
      </c>
      <c r="G14" s="4">
        <v>5085</v>
      </c>
      <c r="H14" s="21"/>
    </row>
    <row r="15" ht="12.75">
      <c r="F15" s="6"/>
    </row>
    <row r="16" ht="12.75" hidden="1"/>
    <row r="17" ht="12.75" hidden="1"/>
    <row r="18" spans="1:2" ht="12.75" hidden="1">
      <c r="A18" s="1" t="s">
        <v>11</v>
      </c>
      <c r="B18" s="1" t="s">
        <v>12</v>
      </c>
    </row>
    <row r="19" spans="2:8" ht="51" customHeight="1" hidden="1">
      <c r="B19" s="13" t="s">
        <v>13</v>
      </c>
      <c r="C19" s="13" t="s">
        <v>14</v>
      </c>
      <c r="D19" s="13" t="s">
        <v>15</v>
      </c>
      <c r="E19" s="14" t="s">
        <v>16</v>
      </c>
      <c r="F19" s="11" t="s">
        <v>36</v>
      </c>
      <c r="G19" s="2" t="s">
        <v>18</v>
      </c>
      <c r="H19" s="2" t="s">
        <v>19</v>
      </c>
    </row>
    <row r="20" spans="2:8" ht="21" customHeight="1" hidden="1">
      <c r="B20" s="13">
        <v>1</v>
      </c>
      <c r="C20" s="13">
        <f>B20+1</f>
        <v>2</v>
      </c>
      <c r="D20" s="13">
        <f>C20+1</f>
        <v>3</v>
      </c>
      <c r="E20" s="13">
        <f>D20+1</f>
        <v>4</v>
      </c>
      <c r="F20" s="13">
        <f>E20+1</f>
        <v>5</v>
      </c>
      <c r="G20" s="15">
        <v>0.4</v>
      </c>
      <c r="H20" s="11"/>
    </row>
    <row r="21" spans="2:8" ht="15" customHeight="1" hidden="1">
      <c r="B21" s="13">
        <v>1</v>
      </c>
      <c r="C21" s="16" t="s">
        <v>20</v>
      </c>
      <c r="D21" s="17" t="s">
        <v>21</v>
      </c>
      <c r="E21" s="17">
        <v>3</v>
      </c>
      <c r="F21" s="17">
        <v>476.82</v>
      </c>
      <c r="G21" s="10"/>
      <c r="H21" s="7"/>
    </row>
    <row r="22" spans="2:8" ht="15" customHeight="1" hidden="1">
      <c r="B22" s="13">
        <f>B21+1</f>
        <v>2</v>
      </c>
      <c r="C22" s="16" t="s">
        <v>22</v>
      </c>
      <c r="D22" s="17" t="s">
        <v>23</v>
      </c>
      <c r="E22" s="17">
        <v>3.6</v>
      </c>
      <c r="F22" s="17">
        <v>1379.52</v>
      </c>
      <c r="G22" s="10"/>
      <c r="H22" s="7"/>
    </row>
    <row r="23" spans="2:8" ht="15" customHeight="1" hidden="1">
      <c r="B23" s="13">
        <f aca="true" t="shared" si="0" ref="B23:B33">B22+1</f>
        <v>3</v>
      </c>
      <c r="C23" s="16" t="s">
        <v>24</v>
      </c>
      <c r="D23" s="17" t="s">
        <v>21</v>
      </c>
      <c r="E23" s="17">
        <v>2</v>
      </c>
      <c r="F23" s="17">
        <v>700</v>
      </c>
      <c r="G23" s="10"/>
      <c r="H23" s="7"/>
    </row>
    <row r="24" spans="2:8" ht="15" customHeight="1" hidden="1">
      <c r="B24" s="13">
        <f t="shared" si="0"/>
        <v>4</v>
      </c>
      <c r="C24" s="16" t="s">
        <v>25</v>
      </c>
      <c r="D24" s="17" t="s">
        <v>23</v>
      </c>
      <c r="E24" s="17">
        <v>71.8</v>
      </c>
      <c r="F24" s="17">
        <v>26925</v>
      </c>
      <c r="G24" s="10"/>
      <c r="H24" s="7"/>
    </row>
    <row r="25" spans="2:8" ht="15" customHeight="1" hidden="1">
      <c r="B25" s="13">
        <f t="shared" si="0"/>
        <v>5</v>
      </c>
      <c r="C25" s="16" t="s">
        <v>26</v>
      </c>
      <c r="D25" s="17" t="s">
        <v>27</v>
      </c>
      <c r="E25" s="17">
        <v>1.8</v>
      </c>
      <c r="F25" s="17">
        <v>1450.17</v>
      </c>
      <c r="G25" s="10"/>
      <c r="H25" s="7"/>
    </row>
    <row r="26" spans="2:8" ht="15" customHeight="1" hidden="1">
      <c r="B26" s="13">
        <f t="shared" si="0"/>
        <v>6</v>
      </c>
      <c r="C26" s="16" t="s">
        <v>28</v>
      </c>
      <c r="D26" s="17" t="s">
        <v>23</v>
      </c>
      <c r="E26" s="17">
        <v>1.3</v>
      </c>
      <c r="F26" s="17">
        <v>666.25</v>
      </c>
      <c r="G26" s="10"/>
      <c r="H26" s="7"/>
    </row>
    <row r="27" spans="2:8" ht="15.75" customHeight="1" hidden="1">
      <c r="B27" s="13"/>
      <c r="C27" s="17" t="s">
        <v>29</v>
      </c>
      <c r="D27" s="17"/>
      <c r="E27" s="17"/>
      <c r="F27" s="17"/>
      <c r="G27" s="10"/>
      <c r="H27" s="7"/>
    </row>
    <row r="28" spans="2:8" ht="15.75" customHeight="1" hidden="1">
      <c r="B28" s="13">
        <v>7</v>
      </c>
      <c r="C28" s="16" t="s">
        <v>30</v>
      </c>
      <c r="D28" s="17" t="s">
        <v>27</v>
      </c>
      <c r="E28" s="17">
        <v>1.2</v>
      </c>
      <c r="F28" s="17">
        <v>479.78</v>
      </c>
      <c r="G28" s="10"/>
      <c r="H28" s="7"/>
    </row>
    <row r="29" spans="2:8" ht="15.75" customHeight="1" hidden="1">
      <c r="B29" s="13">
        <f t="shared" si="0"/>
        <v>8</v>
      </c>
      <c r="C29" s="16" t="s">
        <v>31</v>
      </c>
      <c r="D29" s="17" t="s">
        <v>21</v>
      </c>
      <c r="E29" s="17">
        <v>3</v>
      </c>
      <c r="F29" s="17">
        <v>969.27</v>
      </c>
      <c r="G29" s="10"/>
      <c r="H29" s="7"/>
    </row>
    <row r="30" spans="2:8" ht="15.75" customHeight="1" hidden="1">
      <c r="B30" s="13">
        <f t="shared" si="0"/>
        <v>9</v>
      </c>
      <c r="C30" s="16" t="s">
        <v>32</v>
      </c>
      <c r="D30" s="17" t="s">
        <v>27</v>
      </c>
      <c r="E30" s="17">
        <v>2.8</v>
      </c>
      <c r="F30" s="17">
        <v>2255.82</v>
      </c>
      <c r="G30" s="10"/>
      <c r="H30" s="7"/>
    </row>
    <row r="31" spans="2:8" ht="15" customHeight="1" hidden="1">
      <c r="B31" s="13"/>
      <c r="C31" s="17" t="s">
        <v>33</v>
      </c>
      <c r="D31" s="17"/>
      <c r="E31" s="17"/>
      <c r="F31" s="17"/>
      <c r="G31" s="10"/>
      <c r="H31" s="7"/>
    </row>
    <row r="32" spans="2:8" ht="15" customHeight="1" hidden="1">
      <c r="B32" s="13">
        <v>10</v>
      </c>
      <c r="C32" s="16" t="s">
        <v>34</v>
      </c>
      <c r="D32" s="17" t="s">
        <v>21</v>
      </c>
      <c r="E32" s="17">
        <v>4</v>
      </c>
      <c r="F32" s="17">
        <v>749</v>
      </c>
      <c r="G32" s="10"/>
      <c r="H32" s="7"/>
    </row>
    <row r="33" spans="2:8" ht="15" hidden="1">
      <c r="B33" s="13">
        <f t="shared" si="0"/>
        <v>11</v>
      </c>
      <c r="C33" s="16" t="s">
        <v>35</v>
      </c>
      <c r="D33" s="17" t="s">
        <v>21</v>
      </c>
      <c r="E33" s="17">
        <v>7</v>
      </c>
      <c r="F33" s="17">
        <v>1057.49</v>
      </c>
      <c r="G33" s="10"/>
      <c r="H33" s="7"/>
    </row>
    <row r="34" spans="2:8" ht="12.75" hidden="1">
      <c r="B34" s="7"/>
      <c r="C34" s="7" t="s">
        <v>17</v>
      </c>
      <c r="D34" s="8"/>
      <c r="E34" s="8"/>
      <c r="F34" s="8">
        <f>SUM(F21:F33)</f>
        <v>37109.119999999995</v>
      </c>
      <c r="G34" s="9">
        <f>12*G20*C9</f>
        <v>0</v>
      </c>
      <c r="H34" s="9">
        <f>G34-F34</f>
        <v>-37109.119999999995</v>
      </c>
    </row>
    <row r="36" spans="1:2" ht="12.75">
      <c r="A36" s="1" t="s">
        <v>11</v>
      </c>
      <c r="B36" s="1" t="s">
        <v>50</v>
      </c>
    </row>
    <row r="37" spans="2:6" ht="12.75">
      <c r="B37" s="32" t="s">
        <v>37</v>
      </c>
      <c r="C37" s="32" t="s">
        <v>40</v>
      </c>
      <c r="D37" s="22" t="s">
        <v>41</v>
      </c>
      <c r="E37" s="23"/>
      <c r="F37" s="24"/>
    </row>
    <row r="38" spans="2:6" ht="12.75">
      <c r="B38" s="33"/>
      <c r="C38" s="33"/>
      <c r="D38" s="25" t="s">
        <v>42</v>
      </c>
      <c r="E38" s="26"/>
      <c r="F38" s="27"/>
    </row>
    <row r="39" spans="2:6" ht="12.75">
      <c r="B39" s="34"/>
      <c r="C39" s="34"/>
      <c r="D39" s="28" t="s">
        <v>46</v>
      </c>
      <c r="E39" s="29"/>
      <c r="F39" s="30"/>
    </row>
    <row r="40" spans="2:6" ht="12.75">
      <c r="B40" s="8">
        <v>1</v>
      </c>
      <c r="C40" s="8">
        <v>0</v>
      </c>
      <c r="D40" s="22">
        <v>5</v>
      </c>
      <c r="E40" s="23"/>
      <c r="F40" s="24"/>
    </row>
    <row r="44" spans="2:5" ht="12.75">
      <c r="B44" s="31" t="s">
        <v>9</v>
      </c>
      <c r="C44" s="31"/>
      <c r="D44" s="18" t="s">
        <v>10</v>
      </c>
      <c r="E44" s="18"/>
    </row>
    <row r="48" ht="12.75" customHeight="1"/>
    <row r="49" ht="12.75" customHeight="1"/>
    <row r="50" ht="12.75" customHeight="1"/>
    <row r="51" spans="2:3" ht="12.75" customHeight="1">
      <c r="B51" s="19" t="s">
        <v>43</v>
      </c>
      <c r="C51" s="19"/>
    </row>
    <row r="52" spans="2:3" ht="12.75" customHeight="1">
      <c r="B52" s="19" t="s">
        <v>44</v>
      </c>
      <c r="C52" s="19"/>
    </row>
    <row r="53" ht="12.75" customHeight="1"/>
    <row r="54" ht="12.75" customHeight="1"/>
  </sheetData>
  <sheetProtection/>
  <mergeCells count="14">
    <mergeCell ref="B44:C44"/>
    <mergeCell ref="G2:I2"/>
    <mergeCell ref="G3:I3"/>
    <mergeCell ref="G4:I4"/>
    <mergeCell ref="A6:D6"/>
    <mergeCell ref="C37:C39"/>
    <mergeCell ref="D37:F37"/>
    <mergeCell ref="D38:F38"/>
    <mergeCell ref="D39:F39"/>
    <mergeCell ref="D40:F40"/>
    <mergeCell ref="D8:E8"/>
    <mergeCell ref="A8:B8"/>
    <mergeCell ref="A9:C9"/>
    <mergeCell ref="B37:B39"/>
  </mergeCells>
  <printOptions/>
  <pageMargins left="0.5511811023622047" right="0.35433070866141736" top="0.984251968503937" bottom="0.5905511811023623" header="0.5118110236220472" footer="0.5118110236220472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2012-11-22T04:24:43Z</cp:lastPrinted>
  <dcterms:created xsi:type="dcterms:W3CDTF">2007-02-22T10:07:49Z</dcterms:created>
  <dcterms:modified xsi:type="dcterms:W3CDTF">2012-11-27T05:41:11Z</dcterms:modified>
  <cp:category/>
  <cp:version/>
  <cp:contentType/>
  <cp:contentStatus/>
</cp:coreProperties>
</file>