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2"/>
  <c r="C13"/>
  <c r="C9"/>
  <c r="C17"/>
  <c r="C11"/>
  <c r="C18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<sst xmlns="http://schemas.openxmlformats.org/spreadsheetml/2006/main" count="30" uniqueCount="30">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</sst>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6">
          <cell r="O206">
            <v>13605.4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85546875" style="8" customWidth="1"/>
    <col min="3" max="3" width="13.28515625" style="8" customWidth="1"/>
    <col min="4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745303.81200000003</v>
      </c>
    </row>
    <row r="8" spans="1:3" ht="15.75" customHeight="1">
      <c r="A8" s="7" t="s">
        <v>3</v>
      </c>
      <c r="B8" s="24" t="s">
        <v>4</v>
      </c>
      <c r="C8" s="23">
        <f>1.46*6*C20+1.3*6*C20</f>
        <v>225305.424</v>
      </c>
    </row>
    <row r="9" spans="1:3" ht="15.75" customHeight="1">
      <c r="A9" s="7" t="s">
        <v>5</v>
      </c>
      <c r="B9" s="24" t="s">
        <v>6</v>
      </c>
      <c r="C9" s="23">
        <f>2.07*6*C20+1.84*6*C20</f>
        <v>319182.68400000001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0.4*6*C20+0.35*6*C20</f>
        <v>61224.299999999996</v>
      </c>
    </row>
    <row r="12" spans="1:3" ht="15.75" customHeight="1">
      <c r="A12" s="7" t="s">
        <v>13</v>
      </c>
      <c r="B12" s="24" t="s">
        <v>21</v>
      </c>
      <c r="C12" s="23">
        <f>0.9*6*C20+0.81*6*C20</f>
        <v>139591.40400000001</v>
      </c>
    </row>
    <row r="13" spans="1:3">
      <c r="A13" s="5">
        <v>2</v>
      </c>
      <c r="B13" s="22" t="s">
        <v>7</v>
      </c>
      <c r="C13" s="11">
        <f>1.68*6*C20+1.5*6*C20</f>
        <v>259591.03200000001</v>
      </c>
    </row>
    <row r="14" spans="1:3">
      <c r="A14" s="5">
        <v>3</v>
      </c>
      <c r="B14" s="22" t="s">
        <v>8</v>
      </c>
      <c r="C14" s="11">
        <f>3.17*6*C20+2.83*6*C20</f>
        <v>489794.4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230203.36799999996</v>
      </c>
    </row>
    <row r="17" spans="1:4">
      <c r="A17" s="5">
        <v>6</v>
      </c>
      <c r="B17" s="21" t="s">
        <v>10</v>
      </c>
      <c r="C17" s="6">
        <f>4.32*12*C20</f>
        <v>705303.93599999999</v>
      </c>
    </row>
    <row r="18" spans="1:4">
      <c r="A18" s="5">
        <v>7</v>
      </c>
      <c r="B18" s="22" t="s">
        <v>16</v>
      </c>
      <c r="C18" s="25">
        <f>1.8*6*C20+1.62*6*C20</f>
        <v>279182.80800000002</v>
      </c>
    </row>
    <row r="19" spans="1:4">
      <c r="A19" s="30">
        <v>8</v>
      </c>
      <c r="B19" s="21" t="s">
        <v>11</v>
      </c>
      <c r="C19" s="6">
        <f>C7+C13+C14+C16+C17+C18</f>
        <v>2709379.3560000001</v>
      </c>
    </row>
    <row r="20" spans="1:4">
      <c r="A20" s="30">
        <v>9</v>
      </c>
      <c r="B20" s="31" t="s">
        <v>20</v>
      </c>
      <c r="C20" s="20">
        <f>[1]Лист1!$O$206</f>
        <v>13605.4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1930497.43</v>
      </c>
    </row>
    <row r="25" spans="1:4">
      <c r="B25" s="8" t="s">
        <v>26</v>
      </c>
      <c r="C25" s="40">
        <f>C19-C24</f>
        <v>778881.92600000021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2014-12-01T08:58:05Z</dcterms:modified>
</cp:coreProperties>
</file>