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tabRatio="404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<sst xmlns="http://schemas.openxmlformats.org/spreadsheetml/2006/main" count="77" uniqueCount="68">
  <si>
    <t>Адрес</t>
  </si>
  <si>
    <t>ГВС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</si>
  <si>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</si>
  <si>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</si>
  <si>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</si>
  <si>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</si>
  <si>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</si>
  <si>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</si>
  <si>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</si>
  <si>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</si>
  <si>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</si>
  <si>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</si>
  <si>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</si>
  <si>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</si>
  <si>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</si>
  <si>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</si>
  <si>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</si>
  <si>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</si>
  <si>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</si>
  <si>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</si>
  <si>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</si>
  <si>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перерасход-,экономия+,  руб.</t>
  </si>
  <si>
    <t>Канализация</t>
  </si>
  <si>
    <t>м</t>
  </si>
  <si>
    <t>Смена крана д.15</t>
  </si>
  <si>
    <t>шт</t>
  </si>
  <si>
    <t>Отопление</t>
  </si>
  <si>
    <t>Ремонт конструктивных элементов</t>
  </si>
  <si>
    <t>Остекление</t>
  </si>
  <si>
    <t>м2</t>
  </si>
  <si>
    <t>итого</t>
  </si>
  <si>
    <t xml:space="preserve">содержание и аварийный ремонт дома, обслуживание лифтов </t>
  </si>
  <si>
    <t>Смена канализационных труб п/э д.100</t>
  </si>
  <si>
    <t>Смена труб д.32 (ПП)</t>
  </si>
  <si>
    <t>Смена задвижки д.50мм</t>
  </si>
  <si>
    <t>Смена труб д.50</t>
  </si>
  <si>
    <t>Ремонт отопительных приборов</t>
  </si>
  <si>
    <t>Ремонт дверных блоков</t>
  </si>
  <si>
    <t>Смена труб д.89 ст</t>
  </si>
  <si>
    <t>Замена светильников</t>
  </si>
  <si>
    <t>№ п/п</t>
  </si>
  <si>
    <t>Фактически оплачено населени ем</t>
  </si>
  <si>
    <t>Дополни тельные доходы</t>
  </si>
  <si>
    <t>К распреде лению 1/2 доп. доходов</t>
  </si>
  <si>
    <t xml:space="preserve">Отчет с августа 2010 год по июль 2011 года  </t>
  </si>
  <si>
    <t>3.</t>
  </si>
  <si>
    <t>Отчет о подготовке к сезонной эксплуатации в зимний период 2010-2011 годов</t>
  </si>
  <si>
    <t>Кропачева А.А.</t>
  </si>
  <si>
    <t>51-79-09</t>
  </si>
  <si>
    <t>Общая стоимость затрат, руб.</t>
  </si>
  <si>
    <t>Виды ремонтных работ, в т.ч.:</t>
  </si>
  <si>
    <t>конструктивные эл-ты</t>
  </si>
  <si>
    <t>внутридомовые сети</t>
  </si>
  <si>
    <t>межпанельные швы, тыс.м.</t>
  </si>
  <si>
    <t>тепловые узлы, шт.</t>
  </si>
  <si>
    <t>промывка системы, шт.</t>
  </si>
  <si>
    <t>Отчет о капитальном ремонте общего имущества дома, выполненном в 2010 -2011г.г.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</si>
  <si>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</si>
  <si>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</si>
  <si>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</si>
  <si>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</si>
  <si>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РСУ - Инвест</t>
  </si>
  <si>
    <t>Итого:</t>
  </si>
  <si>
    <t>№Ф-38/10 от 27.12.2010г</t>
  </si>
  <si>
    <t>замена 6 лифтов</t>
  </si>
  <si>
    <t>"____" __10__  2011 г.</t>
  </si>
  <si>
    <t>ПТО</t>
  </si>
  <si>
    <t>Монтажников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</si>
</sst>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2"/>
      <name val="Arial Cyr"/>
      <family val="0"/>
    </font>
    <font>
      <i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4">
          <cell r="O34">
            <v>12264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spans="7:9" ht="12.75">
      <c r="G1" s="27" t="s">
        <v>2</v>
      </c>
      <c r="H1" s="27"/>
      <c r="I1" s="27"/>
    </row>
    <row r="2" spans="7:9" ht="12.75">
      <c r="G2" s="27" t="s">
        <v>3</v>
      </c>
      <c r="H2" s="27"/>
      <c r="I2" s="27"/>
    </row>
    <row r="3" spans="7:9" ht="30" customHeight="1">
      <c r="G3" s="27" t="s">
        <v>4</v>
      </c>
      <c r="H3" s="27"/>
      <c r="I3" s="27"/>
    </row>
    <row r="5" spans="7:9" ht="12.75">
      <c r="G5" s="31" t="s">
        <v>65</v>
      </c>
      <c r="H5" s="27"/>
      <c r="I5" s="27"/>
    </row>
    <row r="6" spans="7:9" ht="12.75">
      <c r="G6" s="26"/>
      <c r="H6" s="25"/>
      <c r="I6" s="25"/>
    </row>
    <row r="7" spans="1:4" ht="24.75" customHeight="1">
      <c r="A7" s="27" t="s">
        <v>44</v>
      </c>
      <c r="B7" s="27"/>
      <c r="C7" s="27"/>
      <c r="D7" s="27"/>
    </row>
    <row r="8" spans="1:5" ht="12.75">
      <c r="A8" s="27" t="s">
        <v>0</v>
      </c>
      <c r="B8" s="27"/>
      <c r="D8" s="31" t="s">
        <v>67</v>
      </c>
      <c r="E8" s="27"/>
    </row>
    <row r="9" spans="1:4" ht="12.75">
      <c r="A9" s="27" t="s">
        <v>5</v>
      </c>
      <c r="B9" s="27"/>
      <c r="C9" s="27"/>
      <c r="D9" s="2">
        <f>'[1]Лист1'!$O$34</f>
        <v>12264</v>
      </c>
    </row>
    <row r="11" spans="1:2" ht="12.75">
      <c r="A11" s="2" t="s">
        <v>6</v>
      </c>
      <c r="B11" s="2" t="s">
        <v>7</v>
      </c>
    </row>
    <row r="12" spans="2:8" s="3" customFormat="1" ht="81" customHeight="1">
      <c r="B12" s="4" t="s">
        <v>40</v>
      </c>
      <c r="C12" s="4" t="s">
        <v>8</v>
      </c>
      <c r="D12" s="4" t="s">
        <v>9</v>
      </c>
      <c r="E12" s="4" t="s">
        <v>41</v>
      </c>
      <c r="F12" s="4" t="s">
        <v>10</v>
      </c>
      <c r="G12" s="4" t="s">
        <v>42</v>
      </c>
      <c r="H12" s="4" t="s">
        <v>43</v>
      </c>
    </row>
    <row r="13" spans="2:8" s="3" customFormat="1" ht="14.25" customHeight="1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</row>
    <row r="14" spans="2:8" s="5" customFormat="1" ht="42" customHeight="1">
      <c r="B14" s="6">
        <v>1</v>
      </c>
      <c r="C14" s="4" t="s">
        <v>31</v>
      </c>
      <c r="D14" s="7">
        <v>2172598.58</v>
      </c>
      <c r="E14" s="7">
        <v>2164773</v>
      </c>
      <c r="F14" s="7">
        <f>E14</f>
        <v>2164773</v>
      </c>
      <c r="G14" s="7">
        <v>14172</v>
      </c>
      <c r="H14" s="7">
        <f>G14/2</f>
        <v>7086</v>
      </c>
    </row>
    <row r="15" ht="12.75">
      <c r="F15" s="8"/>
    </row>
    <row r="16" spans="1:2" ht="12.75" hidden="1">
      <c r="A16" s="2" t="s">
        <v>11</v>
      </c>
      <c r="B16" s="2" t="s">
        <v>12</v>
      </c>
    </row>
    <row r="17" spans="2:8" ht="51" hidden="1">
      <c r="B17" s="4" t="s">
        <v>13</v>
      </c>
      <c r="C17" s="4" t="s">
        <v>15</v>
      </c>
      <c r="D17" s="4" t="s">
        <v>14</v>
      </c>
      <c r="E17" s="4" t="s">
        <v>16</v>
      </c>
      <c r="F17" s="4" t="s">
        <v>17</v>
      </c>
      <c r="G17" s="4" t="s">
        <v>18</v>
      </c>
      <c r="H17" s="4" t="s">
        <v>21</v>
      </c>
    </row>
    <row r="18" spans="2:8" ht="12.75" hidden="1">
      <c r="B18" s="6">
        <v>1</v>
      </c>
      <c r="C18" s="9">
        <v>2</v>
      </c>
      <c r="D18" s="6">
        <v>3</v>
      </c>
      <c r="E18" s="6">
        <v>4</v>
      </c>
      <c r="F18" s="6">
        <v>5</v>
      </c>
      <c r="G18" s="6">
        <v>0.46</v>
      </c>
      <c r="H18" s="6"/>
    </row>
    <row r="19" spans="2:14" ht="13.5" customHeight="1" hidden="1">
      <c r="B19" s="10"/>
      <c r="C19" s="11" t="s">
        <v>22</v>
      </c>
      <c r="D19" s="11"/>
      <c r="E19" s="12"/>
      <c r="F19" s="12"/>
      <c r="G19" s="12"/>
      <c r="H19" s="12"/>
      <c r="K19" s="13"/>
      <c r="L19" s="13"/>
      <c r="M19" s="14"/>
      <c r="N19" s="14"/>
    </row>
    <row r="20" spans="2:14" ht="12.75" hidden="1">
      <c r="B20" s="9">
        <v>1</v>
      </c>
      <c r="C20" s="12" t="s">
        <v>32</v>
      </c>
      <c r="D20" s="9" t="s">
        <v>23</v>
      </c>
      <c r="E20" s="9">
        <v>18</v>
      </c>
      <c r="F20" s="9">
        <f>8319.67+6688</f>
        <v>15007.67</v>
      </c>
      <c r="G20" s="12"/>
      <c r="H20" s="12"/>
      <c r="K20" s="14"/>
      <c r="L20" s="14"/>
      <c r="M20" s="14"/>
      <c r="N20" s="14"/>
    </row>
    <row r="21" spans="2:14" ht="12.75" hidden="1">
      <c r="B21" s="9"/>
      <c r="C21" s="11" t="s">
        <v>1</v>
      </c>
      <c r="D21" s="15"/>
      <c r="E21" s="9"/>
      <c r="F21" s="9"/>
      <c r="G21" s="12"/>
      <c r="H21" s="12"/>
      <c r="K21" s="13"/>
      <c r="L21" s="13"/>
      <c r="M21" s="14"/>
      <c r="N21" s="14"/>
    </row>
    <row r="22" spans="2:14" ht="12.75" hidden="1">
      <c r="B22" s="9">
        <v>2</v>
      </c>
      <c r="C22" s="12" t="s">
        <v>33</v>
      </c>
      <c r="D22" s="9" t="s">
        <v>23</v>
      </c>
      <c r="E22" s="9">
        <v>22</v>
      </c>
      <c r="F22" s="9">
        <f>8737.09+3744</f>
        <v>12481.09</v>
      </c>
      <c r="G22" s="12"/>
      <c r="H22" s="12"/>
      <c r="K22" s="14"/>
      <c r="L22" s="14"/>
      <c r="M22" s="14"/>
      <c r="N22" s="14"/>
    </row>
    <row r="23" spans="2:14" ht="12.75" hidden="1">
      <c r="B23" s="9">
        <f aca="true" t="shared" si="0" ref="B23:B32">B22+1</f>
        <v>3</v>
      </c>
      <c r="C23" s="12" t="s">
        <v>34</v>
      </c>
      <c r="D23" s="9" t="s">
        <v>25</v>
      </c>
      <c r="E23" s="9">
        <v>1</v>
      </c>
      <c r="F23" s="9">
        <v>3329.67</v>
      </c>
      <c r="G23" s="12"/>
      <c r="H23" s="12"/>
      <c r="K23" s="14"/>
      <c r="L23" s="14"/>
      <c r="M23" s="14"/>
      <c r="N23" s="14"/>
    </row>
    <row r="24" spans="2:14" ht="12.75" hidden="1">
      <c r="B24" s="9">
        <f t="shared" si="0"/>
        <v>4</v>
      </c>
      <c r="C24" s="12" t="s">
        <v>35</v>
      </c>
      <c r="D24" s="9" t="s">
        <v>23</v>
      </c>
      <c r="E24" s="9">
        <v>2.5</v>
      </c>
      <c r="F24" s="9">
        <v>1491.05</v>
      </c>
      <c r="G24" s="12"/>
      <c r="H24" s="12"/>
      <c r="K24" s="14"/>
      <c r="L24" s="14"/>
      <c r="M24" s="14"/>
      <c r="N24" s="14"/>
    </row>
    <row r="25" spans="2:14" ht="12.75" hidden="1">
      <c r="B25" s="9">
        <f t="shared" si="0"/>
        <v>5</v>
      </c>
      <c r="C25" s="12" t="s">
        <v>38</v>
      </c>
      <c r="D25" s="9" t="s">
        <v>23</v>
      </c>
      <c r="E25" s="9">
        <v>25</v>
      </c>
      <c r="F25" s="9">
        <v>19182</v>
      </c>
      <c r="G25" s="12"/>
      <c r="H25" s="12"/>
      <c r="K25" s="14"/>
      <c r="L25" s="14"/>
      <c r="M25" s="14"/>
      <c r="N25" s="14"/>
    </row>
    <row r="26" spans="2:14" ht="12.75" hidden="1">
      <c r="B26" s="9"/>
      <c r="C26" s="11" t="s">
        <v>26</v>
      </c>
      <c r="D26" s="15"/>
      <c r="E26" s="9"/>
      <c r="F26" s="9"/>
      <c r="G26" s="12"/>
      <c r="H26" s="12"/>
      <c r="K26" s="13"/>
      <c r="L26" s="13"/>
      <c r="M26" s="14"/>
      <c r="N26" s="14"/>
    </row>
    <row r="27" spans="2:14" ht="12.75" hidden="1">
      <c r="B27" s="9">
        <v>6</v>
      </c>
      <c r="C27" s="12" t="s">
        <v>24</v>
      </c>
      <c r="D27" s="9" t="s">
        <v>25</v>
      </c>
      <c r="E27" s="9">
        <v>11</v>
      </c>
      <c r="F27" s="9">
        <v>3941.89</v>
      </c>
      <c r="G27" s="12"/>
      <c r="H27" s="12"/>
      <c r="K27" s="14"/>
      <c r="L27" s="14"/>
      <c r="M27" s="14"/>
      <c r="N27" s="14"/>
    </row>
    <row r="28" spans="2:14" ht="12.75" hidden="1">
      <c r="B28" s="9">
        <f t="shared" si="0"/>
        <v>7</v>
      </c>
      <c r="C28" s="12" t="s">
        <v>36</v>
      </c>
      <c r="D28" s="9" t="s">
        <v>25</v>
      </c>
      <c r="E28" s="9">
        <v>25</v>
      </c>
      <c r="F28" s="9">
        <f>3019.29+1605</f>
        <v>4624.29</v>
      </c>
      <c r="G28" s="12"/>
      <c r="H28" s="12"/>
      <c r="K28" s="14"/>
      <c r="L28" s="14"/>
      <c r="M28" s="14"/>
      <c r="N28" s="14"/>
    </row>
    <row r="29" spans="2:14" ht="12.75" hidden="1">
      <c r="B29" s="9"/>
      <c r="C29" s="16" t="s">
        <v>27</v>
      </c>
      <c r="D29" s="17"/>
      <c r="E29" s="17"/>
      <c r="F29" s="17"/>
      <c r="G29" s="12"/>
      <c r="H29" s="12"/>
      <c r="K29" s="18"/>
      <c r="L29" s="14"/>
      <c r="M29" s="14"/>
      <c r="N29" s="14"/>
    </row>
    <row r="30" spans="2:14" ht="12.75" hidden="1">
      <c r="B30" s="9">
        <v>8</v>
      </c>
      <c r="C30" s="19" t="s">
        <v>37</v>
      </c>
      <c r="D30" s="17" t="s">
        <v>25</v>
      </c>
      <c r="E30" s="17">
        <v>3</v>
      </c>
      <c r="F30" s="17">
        <v>2854.07</v>
      </c>
      <c r="G30" s="12"/>
      <c r="H30" s="12"/>
      <c r="K30" s="14"/>
      <c r="L30" s="14"/>
      <c r="M30" s="14"/>
      <c r="N30" s="14"/>
    </row>
    <row r="31" spans="2:14" ht="12.75" hidden="1">
      <c r="B31" s="9">
        <f t="shared" si="0"/>
        <v>9</v>
      </c>
      <c r="C31" s="19" t="s">
        <v>28</v>
      </c>
      <c r="D31" s="17" t="s">
        <v>29</v>
      </c>
      <c r="E31" s="17">
        <v>10.1</v>
      </c>
      <c r="F31" s="17">
        <f>2209.49+3233</f>
        <v>5442.49</v>
      </c>
      <c r="G31" s="12"/>
      <c r="H31" s="12"/>
      <c r="K31" s="14"/>
      <c r="L31" s="14"/>
      <c r="M31" s="14"/>
      <c r="N31" s="14"/>
    </row>
    <row r="32" spans="2:8" ht="12.75" hidden="1">
      <c r="B32" s="9">
        <f t="shared" si="0"/>
        <v>10</v>
      </c>
      <c r="C32" s="12" t="s">
        <v>39</v>
      </c>
      <c r="D32" s="9" t="s">
        <v>25</v>
      </c>
      <c r="E32" s="9">
        <v>3</v>
      </c>
      <c r="F32" s="9">
        <v>3267</v>
      </c>
      <c r="G32" s="12"/>
      <c r="H32" s="12"/>
    </row>
    <row r="33" spans="2:8" ht="12.75" hidden="1">
      <c r="B33" s="12"/>
      <c r="C33" s="12" t="s">
        <v>30</v>
      </c>
      <c r="D33" s="12"/>
      <c r="E33" s="12"/>
      <c r="F33" s="20">
        <f>SUM(F20:F32)</f>
        <v>71621.22</v>
      </c>
      <c r="G33" s="21">
        <f>12*G18*C9</f>
        <v>0</v>
      </c>
      <c r="H33" s="21">
        <f>G33-F33</f>
        <v>-71621.22</v>
      </c>
    </row>
    <row r="34" ht="12.75" hidden="1"/>
    <row r="36" spans="1:7" ht="12.75">
      <c r="A36" t="s">
        <v>11</v>
      </c>
      <c r="B36" s="27" t="s">
        <v>46</v>
      </c>
      <c r="C36" s="27"/>
      <c r="D36" s="27"/>
      <c r="E36" s="27"/>
      <c r="F36" s="27"/>
      <c r="G36" s="27"/>
    </row>
    <row r="37" spans="2:9" ht="12.75">
      <c r="B37" s="34" t="s">
        <v>40</v>
      </c>
      <c r="C37" s="34" t="s">
        <v>49</v>
      </c>
      <c r="D37" s="37" t="s">
        <v>50</v>
      </c>
      <c r="E37" s="33"/>
      <c r="F37" s="33"/>
      <c r="G37" s="33"/>
      <c r="H37" s="33"/>
      <c r="I37" s="30"/>
    </row>
    <row r="38" spans="2:9" ht="12.75">
      <c r="B38" s="35"/>
      <c r="C38" s="35"/>
      <c r="D38" s="38" t="s">
        <v>51</v>
      </c>
      <c r="E38" s="39"/>
      <c r="F38" s="38" t="s">
        <v>52</v>
      </c>
      <c r="G38" s="40"/>
      <c r="H38" s="40"/>
      <c r="I38" s="39"/>
    </row>
    <row r="39" spans="2:9" ht="27" customHeight="1">
      <c r="B39" s="36"/>
      <c r="C39" s="36"/>
      <c r="D39" s="41" t="s">
        <v>53</v>
      </c>
      <c r="E39" s="42"/>
      <c r="F39" s="41" t="s">
        <v>54</v>
      </c>
      <c r="G39" s="42"/>
      <c r="H39" s="41" t="s">
        <v>55</v>
      </c>
      <c r="I39" s="42"/>
    </row>
    <row r="40" spans="2:10" ht="12.75">
      <c r="B40" s="9">
        <v>1</v>
      </c>
      <c r="C40" s="9">
        <v>30000</v>
      </c>
      <c r="D40" s="29">
        <v>0.06</v>
      </c>
      <c r="E40" s="30"/>
      <c r="F40" s="29">
        <v>3</v>
      </c>
      <c r="G40" s="30"/>
      <c r="H40" s="29">
        <v>1</v>
      </c>
      <c r="I40" s="30"/>
      <c r="J40" s="22"/>
    </row>
    <row r="43" spans="1:2" ht="12.75">
      <c r="A43" t="s">
        <v>45</v>
      </c>
      <c r="B43" s="2" t="s">
        <v>56</v>
      </c>
    </row>
    <row r="44" spans="2:7" ht="51">
      <c r="B44" s="43" t="s">
        <v>57</v>
      </c>
      <c r="C44" s="44"/>
      <c r="D44" s="4" t="s">
        <v>58</v>
      </c>
      <c r="E44" s="4" t="s">
        <v>59</v>
      </c>
      <c r="F44" s="4" t="s">
        <v>60</v>
      </c>
      <c r="G44" s="14"/>
    </row>
    <row r="45" spans="2:6" ht="76.5" customHeight="1">
      <c r="B45" s="45" t="s">
        <v>63</v>
      </c>
      <c r="C45" s="44"/>
      <c r="D45" s="1" t="s">
        <v>64</v>
      </c>
      <c r="E45" s="4" t="s">
        <v>61</v>
      </c>
      <c r="F45" s="24">
        <v>8045068</v>
      </c>
    </row>
    <row r="46" spans="2:6" ht="12.75">
      <c r="B46" s="29" t="s">
        <v>62</v>
      </c>
      <c r="C46" s="33"/>
      <c r="D46" s="33"/>
      <c r="E46" s="30"/>
      <c r="F46" s="23">
        <f>F45</f>
        <v>8045068</v>
      </c>
    </row>
    <row r="53" spans="2:5" ht="12.75">
      <c r="B53" s="31" t="s">
        <v>19</v>
      </c>
      <c r="C53" s="31"/>
      <c r="D53" s="32" t="s">
        <v>20</v>
      </c>
      <c r="E53" s="32"/>
    </row>
    <row r="57" ht="12.75">
      <c r="B57" t="s">
        <v>66</v>
      </c>
    </row>
    <row r="58" ht="12.75">
      <c r="B58"/>
    </row>
    <row r="66" spans="2:3" ht="12.75">
      <c r="B66" s="28" t="s">
        <v>47</v>
      </c>
      <c r="C66" s="28"/>
    </row>
    <row r="67" spans="2:3" ht="12.75">
      <c r="B67" s="28" t="s">
        <v>48</v>
      </c>
      <c r="C67" s="28"/>
    </row>
  </sheetData>
  <sheetProtection/>
  <mergeCells count="27">
    <mergeCell ref="H40:I40"/>
    <mergeCell ref="B44:C44"/>
    <mergeCell ref="B45:C45"/>
    <mergeCell ref="G1:I1"/>
    <mergeCell ref="G2:I2"/>
    <mergeCell ref="G3:I3"/>
    <mergeCell ref="G5:I5"/>
    <mergeCell ref="A7:D7"/>
    <mergeCell ref="A8:B8"/>
    <mergeCell ref="D8:E8"/>
    <mergeCell ref="B67:C67"/>
    <mergeCell ref="B37:B39"/>
    <mergeCell ref="C37:C39"/>
    <mergeCell ref="D37:I37"/>
    <mergeCell ref="D38:E38"/>
    <mergeCell ref="F38:I38"/>
    <mergeCell ref="D39:E39"/>
    <mergeCell ref="D40:E40"/>
    <mergeCell ref="F39:G39"/>
    <mergeCell ref="H39:I39"/>
    <mergeCell ref="A9:C9"/>
    <mergeCell ref="B36:G36"/>
    <mergeCell ref="B66:C66"/>
    <mergeCell ref="F40:G40"/>
    <mergeCell ref="B53:C53"/>
    <mergeCell ref="D53:E53"/>
    <mergeCell ref="B46:E46"/>
  </mergeCells>
  <printOptions/>
  <pageMargins left="0.7480314960629921" right="0.15748031496062992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2011-10-17T10:13:55Z</cp:lastPrinted>
  <dcterms:created xsi:type="dcterms:W3CDTF">2007-06-06T09:04:35Z</dcterms:created>
  <dcterms:modified xsi:type="dcterms:W3CDTF">2012-06-19T08:13:33Z</dcterms:modified>
  <cp:category/>
  <cp:version/>
  <cp:contentType/>
  <cp:contentStatus/>
</cp:coreProperties>
</file>