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912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<sst xmlns="http://schemas.openxmlformats.org/spreadsheetml/2006/main" count="81" uniqueCount="64">
  <si>
    <t>№п/п</t>
  </si>
  <si>
    <t>Адрес</t>
  </si>
  <si>
    <t>Утверждаю</t>
  </si>
  <si>
    <t>Директор ООО "УК по СЖФ"</t>
  </si>
  <si>
    <t>________________Захаров А.В.</t>
  </si>
  <si>
    <t>Общая площадь</t>
  </si>
  <si>
    <t>1.</t>
  </si>
  <si>
    <t>Отчет о бюджете по управлению домом</t>
  </si>
  <si>
    <t>Жилищные услуги</t>
  </si>
  <si>
    <t>начислено к оплате</t>
  </si>
  <si>
    <t>Фактически оплачено населением</t>
  </si>
  <si>
    <t>Расходы на жилищные услуги</t>
  </si>
  <si>
    <t>Дополнительные доходы</t>
  </si>
  <si>
    <t>К распределению 1/2 доп. Доходов</t>
  </si>
  <si>
    <t>2.</t>
  </si>
  <si>
    <t>Отчет об аварийном ремонте общего имущества дома</t>
  </si>
  <si>
    <t>№</t>
  </si>
  <si>
    <t>ед.изм.</t>
  </si>
  <si>
    <t>вид работ</t>
  </si>
  <si>
    <t>объем</t>
  </si>
  <si>
    <t>отчет, руб.</t>
  </si>
  <si>
    <t>стоимость по плану, руб.</t>
  </si>
  <si>
    <t>Главный экономист</t>
  </si>
  <si>
    <t>Моргунова А.К.</t>
  </si>
  <si>
    <t>Широтная, 23</t>
  </si>
  <si>
    <t>перерасход -, руб.</t>
  </si>
  <si>
    <t>итого</t>
  </si>
  <si>
    <t>ПТО</t>
  </si>
  <si>
    <t>Смена уч.труб dy 15</t>
  </si>
  <si>
    <t>м.п.</t>
  </si>
  <si>
    <t>Смена сборки dy 15</t>
  </si>
  <si>
    <t>шт.</t>
  </si>
  <si>
    <t>3</t>
  </si>
  <si>
    <t>Смена сборки dy 25</t>
  </si>
  <si>
    <t>1</t>
  </si>
  <si>
    <t>Смена вентиля dy 15</t>
  </si>
  <si>
    <t>содержание и аварийный ремонт дома, обслуживание лифтов</t>
  </si>
  <si>
    <t xml:space="preserve">Отчет с июня 2010 год по май 2011 года  </t>
  </si>
  <si>
    <t>"____"___________2011г.</t>
  </si>
  <si>
    <t>Смена уч.труб dy 25</t>
  </si>
  <si>
    <t>Смена уч.труб dy 89</t>
  </si>
  <si>
    <t>6</t>
  </si>
  <si>
    <t>Смена сборки dy 32</t>
  </si>
  <si>
    <t>Смена вентиля dy 25</t>
  </si>
  <si>
    <t>Смена сгона dy 15</t>
  </si>
  <si>
    <t>Смена канал.трубы dy 50</t>
  </si>
  <si>
    <t>Смена патрона</t>
  </si>
  <si>
    <t>Смена выключателя</t>
  </si>
  <si>
    <t>Смена автоматов</t>
  </si>
  <si>
    <t>Смена провода АВВГ 2х2,5</t>
  </si>
  <si>
    <t>Смена светильника</t>
  </si>
  <si>
    <t>Установка пружин</t>
  </si>
  <si>
    <t>Смена дверного полотна</t>
  </si>
  <si>
    <t>Ремонт дверного полотна</t>
  </si>
  <si>
    <t>3.</t>
  </si>
  <si>
    <t>Отчет о подготовке к сезонной эксплуатации в зимний период 2010-2011 годов.</t>
  </si>
  <si>
    <t>№ п/п</t>
  </si>
  <si>
    <t>Общая стоимость затрат, руб.</t>
  </si>
  <si>
    <t>Виды ремонтных работ, в т.ч.:</t>
  </si>
  <si>
    <t xml:space="preserve"> конструктивные элементы</t>
  </si>
  <si>
    <t>внутридомовые сети</t>
  </si>
  <si>
    <t>кровля, ко-зырьки, тыс.м2</t>
  </si>
  <si>
    <t>тепловые узлы, шт</t>
  </si>
  <si>
    <t>4200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</si>
</sst>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"/>
    <numFmt numFmtId="170" formatCode="#,##0.0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8"/>
      <name val="Arial Cyr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4" fontId="0" fillId="0" borderId="0" xfId="0" applyNumberFormat="1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49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49" fontId="3" fillId="0" borderId="10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3" fillId="0" borderId="1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11" xfId="0" applyFont="1" applyFill="1" applyBorder="1" applyAlignment="1">
      <alignment horizontal="left" vertical="top"/>
    </xf>
    <xf numFmtId="0" fontId="3" fillId="0" borderId="12" xfId="0" applyFont="1" applyFill="1" applyBorder="1" applyAlignment="1">
      <alignment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/>
    </xf>
    <xf numFmtId="49" fontId="3" fillId="0" borderId="0" xfId="0" applyNumberFormat="1" applyFont="1" applyFill="1" applyAlignment="1">
      <alignment/>
    </xf>
    <xf numFmtId="49" fontId="3" fillId="0" borderId="10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1" fontId="3" fillId="0" borderId="14" xfId="53" applyNumberFormat="1" applyFont="1" applyFill="1" applyBorder="1" applyAlignment="1">
      <alignment horizontal="center" vertical="center"/>
      <protection/>
    </xf>
    <xf numFmtId="0" fontId="3" fillId="0" borderId="14" xfId="0" applyFont="1" applyFill="1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3" fillId="0" borderId="15" xfId="0" applyFont="1" applyFill="1" applyBorder="1" applyAlignment="1">
      <alignment horizontal="left" vertical="center"/>
    </xf>
    <xf numFmtId="1" fontId="3" fillId="0" borderId="14" xfId="0" applyNumberFormat="1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/>
    </xf>
    <xf numFmtId="0" fontId="0" fillId="0" borderId="11" xfId="0" applyFont="1" applyBorder="1" applyAlignment="1">
      <alignment/>
    </xf>
    <xf numFmtId="169" fontId="3" fillId="0" borderId="12" xfId="0" applyNumberFormat="1" applyFont="1" applyFill="1" applyBorder="1" applyAlignment="1">
      <alignment horizontal="center"/>
    </xf>
    <xf numFmtId="1" fontId="0" fillId="0" borderId="10" xfId="0" applyNumberFormat="1" applyFont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164" fontId="3" fillId="0" borderId="18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2" fontId="3" fillId="0" borderId="18" xfId="0" applyNumberFormat="1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1" fontId="3" fillId="0" borderId="11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ЭЖФ декабрь работаем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0"/>
  <sheetViews>
    <sheetView tabSelected="1" zoomScalePageLayoutView="0" workbookViewId="0" topLeftCell="A1">
      <selection activeCell="D7" sqref="D7:D8"/>
    </sheetView>
  </sheetViews>
  <sheetFormatPr defaultColWidth="9.00390625" defaultRowHeight="12.75"/>
  <cols>
    <col min="1" max="1" width="4.625" style="2" customWidth="1"/>
    <col min="2" max="2" width="6.625" style="2" customWidth="1"/>
    <col min="3" max="3" width="36.125" style="2" customWidth="1"/>
    <col min="4" max="4" width="7.875" style="2" customWidth="1"/>
    <col min="5" max="6" width="8.625" style="2" customWidth="1"/>
    <col min="7" max="7" width="7.75390625" style="2" customWidth="1"/>
    <col min="8" max="8" width="8.25390625" style="2" customWidth="1"/>
    <col min="9" max="10" width="9.125" style="2" customWidth="1"/>
    <col min="11" max="11" width="26.25390625" style="2" customWidth="1"/>
    <col min="12" max="16384" width="9.125" style="2" customWidth="1"/>
  </cols>
  <sheetData>
    <row r="1" ht="12.75">
      <c r="E1" s="2" t="s">
        <v>2</v>
      </c>
    </row>
    <row r="2" ht="12.75">
      <c r="E2" s="2" t="s">
        <v>3</v>
      </c>
    </row>
    <row r="3" ht="17.25" customHeight="1">
      <c r="E3" s="2" t="s">
        <v>4</v>
      </c>
    </row>
    <row r="4" ht="18.75" customHeight="1">
      <c r="E4" t="s">
        <v>38</v>
      </c>
    </row>
    <row r="6" ht="12.75">
      <c r="A6" t="s">
        <v>37</v>
      </c>
    </row>
    <row r="7" spans="1:4" ht="12.75">
      <c r="A7" s="2" t="s">
        <v>1</v>
      </c>
      <c r="D7" t="s">
        <v>24</v>
      </c>
    </row>
    <row r="8" spans="1:4" ht="12.75">
      <c r="A8" s="2" t="s">
        <v>5</v>
      </c>
      <c r="D8" s="2">
        <v>3701.4</v>
      </c>
    </row>
    <row r="10" spans="2:3" ht="12.75">
      <c r="B10" s="2" t="s">
        <v>6</v>
      </c>
      <c r="C10" s="2" t="s">
        <v>7</v>
      </c>
    </row>
    <row r="11" spans="2:8" s="4" customFormat="1" ht="81" customHeight="1">
      <c r="B11" s="3" t="s">
        <v>0</v>
      </c>
      <c r="C11" s="3" t="s">
        <v>8</v>
      </c>
      <c r="D11" s="3" t="s">
        <v>9</v>
      </c>
      <c r="E11" s="3" t="s">
        <v>10</v>
      </c>
      <c r="F11" s="3" t="s">
        <v>11</v>
      </c>
      <c r="G11" s="3" t="s">
        <v>12</v>
      </c>
      <c r="H11" s="3" t="s">
        <v>13</v>
      </c>
    </row>
    <row r="12" spans="2:8" s="4" customFormat="1" ht="14.25" customHeight="1">
      <c r="B12" s="3">
        <v>1</v>
      </c>
      <c r="C12" s="3">
        <v>2</v>
      </c>
      <c r="D12" s="3">
        <v>3</v>
      </c>
      <c r="E12" s="3">
        <v>4</v>
      </c>
      <c r="F12" s="3">
        <v>5</v>
      </c>
      <c r="G12" s="3">
        <v>6</v>
      </c>
      <c r="H12" s="3">
        <v>7</v>
      </c>
    </row>
    <row r="13" spans="2:8" s="5" customFormat="1" ht="45" customHeight="1">
      <c r="B13" s="7">
        <v>1</v>
      </c>
      <c r="C13" s="1" t="s">
        <v>36</v>
      </c>
      <c r="D13" s="60">
        <v>636458</v>
      </c>
      <c r="E13" s="60">
        <v>638812</v>
      </c>
      <c r="F13" s="17">
        <f>E13</f>
        <v>638812</v>
      </c>
      <c r="G13" s="7">
        <v>3840</v>
      </c>
      <c r="H13" s="49">
        <f>G13/2</f>
        <v>1920</v>
      </c>
    </row>
    <row r="14" ht="12.75">
      <c r="F14" s="6"/>
    </row>
    <row r="16" spans="1:2" ht="12.75">
      <c r="A16" s="2" t="s">
        <v>14</v>
      </c>
      <c r="B16" s="2" t="s">
        <v>15</v>
      </c>
    </row>
    <row r="17" spans="2:14" ht="51">
      <c r="B17" s="3" t="s">
        <v>16</v>
      </c>
      <c r="C17" s="3" t="s">
        <v>18</v>
      </c>
      <c r="D17" s="3" t="s">
        <v>17</v>
      </c>
      <c r="E17" s="3" t="s">
        <v>19</v>
      </c>
      <c r="F17" s="3" t="s">
        <v>20</v>
      </c>
      <c r="G17" s="3" t="s">
        <v>21</v>
      </c>
      <c r="H17" s="3" t="s">
        <v>25</v>
      </c>
      <c r="K17" s="21"/>
      <c r="L17" s="21"/>
      <c r="M17" s="21"/>
      <c r="N17" s="21"/>
    </row>
    <row r="18" spans="2:14" ht="12.75">
      <c r="B18" s="7">
        <v>1</v>
      </c>
      <c r="C18" s="7">
        <f aca="true" t="shared" si="0" ref="C18:H18">B18+1</f>
        <v>2</v>
      </c>
      <c r="D18" s="7">
        <f t="shared" si="0"/>
        <v>3</v>
      </c>
      <c r="E18" s="7">
        <f t="shared" si="0"/>
        <v>4</v>
      </c>
      <c r="F18" s="7">
        <f t="shared" si="0"/>
        <v>5</v>
      </c>
      <c r="G18" s="7">
        <f t="shared" si="0"/>
        <v>6</v>
      </c>
      <c r="H18" s="7">
        <f t="shared" si="0"/>
        <v>7</v>
      </c>
      <c r="K18" s="21"/>
      <c r="L18" s="21"/>
      <c r="M18" s="21"/>
      <c r="N18" s="21"/>
    </row>
    <row r="19" spans="2:14" ht="13.5" customHeight="1">
      <c r="B19" s="20">
        <v>1</v>
      </c>
      <c r="C19" s="11" t="s">
        <v>28</v>
      </c>
      <c r="D19" s="12" t="s">
        <v>29</v>
      </c>
      <c r="E19" s="12">
        <v>1</v>
      </c>
      <c r="F19" s="12">
        <v>188</v>
      </c>
      <c r="G19" s="7">
        <v>0.42</v>
      </c>
      <c r="H19" s="9"/>
      <c r="K19" s="22"/>
      <c r="L19" s="23"/>
      <c r="M19" s="23"/>
      <c r="N19" s="23"/>
    </row>
    <row r="20" spans="2:14" ht="12.75">
      <c r="B20" s="20">
        <f aca="true" t="shared" si="1" ref="B20:B36">B19+1</f>
        <v>2</v>
      </c>
      <c r="C20" s="11" t="s">
        <v>39</v>
      </c>
      <c r="D20" s="12" t="s">
        <v>29</v>
      </c>
      <c r="E20" s="12">
        <v>20</v>
      </c>
      <c r="F20" s="12">
        <v>6800</v>
      </c>
      <c r="G20" s="9"/>
      <c r="H20" s="9"/>
      <c r="K20" s="22"/>
      <c r="L20" s="23"/>
      <c r="M20" s="23"/>
      <c r="N20" s="23"/>
    </row>
    <row r="21" spans="2:14" ht="18" customHeight="1">
      <c r="B21" s="20">
        <f t="shared" si="1"/>
        <v>3</v>
      </c>
      <c r="C21" s="11" t="s">
        <v>40</v>
      </c>
      <c r="D21" s="12" t="s">
        <v>29</v>
      </c>
      <c r="E21" s="12">
        <v>3</v>
      </c>
      <c r="F21" s="12">
        <v>1501.5</v>
      </c>
      <c r="G21" s="14"/>
      <c r="H21" s="14"/>
      <c r="K21" s="22"/>
      <c r="L21" s="23"/>
      <c r="M21" s="23"/>
      <c r="N21" s="23"/>
    </row>
    <row r="22" spans="2:14" ht="12.75">
      <c r="B22" s="20">
        <f t="shared" si="1"/>
        <v>4</v>
      </c>
      <c r="C22" s="11" t="s">
        <v>30</v>
      </c>
      <c r="D22" s="15" t="s">
        <v>31</v>
      </c>
      <c r="E22" s="15" t="s">
        <v>41</v>
      </c>
      <c r="F22" s="16">
        <v>1644</v>
      </c>
      <c r="G22" s="13"/>
      <c r="H22" s="13"/>
      <c r="K22" s="22"/>
      <c r="L22" s="24"/>
      <c r="M22" s="24"/>
      <c r="N22" s="24"/>
    </row>
    <row r="23" spans="2:14" ht="12.75">
      <c r="B23" s="20">
        <f t="shared" si="1"/>
        <v>5</v>
      </c>
      <c r="C23" s="11" t="s">
        <v>33</v>
      </c>
      <c r="D23" s="15" t="s">
        <v>31</v>
      </c>
      <c r="E23" s="15" t="s">
        <v>32</v>
      </c>
      <c r="F23" s="16">
        <v>2322</v>
      </c>
      <c r="G23" s="13"/>
      <c r="H23" s="13"/>
      <c r="K23" s="22"/>
      <c r="L23" s="24"/>
      <c r="M23" s="24"/>
      <c r="N23" s="24"/>
    </row>
    <row r="24" spans="2:14" ht="12.75">
      <c r="B24" s="20">
        <f t="shared" si="1"/>
        <v>6</v>
      </c>
      <c r="C24" s="11" t="s">
        <v>42</v>
      </c>
      <c r="D24" s="15" t="s">
        <v>31</v>
      </c>
      <c r="E24" s="15" t="s">
        <v>34</v>
      </c>
      <c r="F24" s="16">
        <v>980</v>
      </c>
      <c r="G24" s="13"/>
      <c r="H24" s="13"/>
      <c r="K24" s="22"/>
      <c r="L24" s="24"/>
      <c r="M24" s="24"/>
      <c r="N24" s="24"/>
    </row>
    <row r="25" spans="2:14" ht="12.75">
      <c r="B25" s="20">
        <f t="shared" si="1"/>
        <v>7</v>
      </c>
      <c r="C25" s="11" t="s">
        <v>35</v>
      </c>
      <c r="D25" s="12" t="s">
        <v>31</v>
      </c>
      <c r="E25" s="12">
        <v>2</v>
      </c>
      <c r="F25" s="12">
        <v>287</v>
      </c>
      <c r="G25" s="13"/>
      <c r="H25" s="13"/>
      <c r="K25" s="22"/>
      <c r="L25" s="23"/>
      <c r="M25" s="23"/>
      <c r="N25" s="23"/>
    </row>
    <row r="26" spans="2:14" ht="12.75">
      <c r="B26" s="20">
        <f t="shared" si="1"/>
        <v>8</v>
      </c>
      <c r="C26" s="11" t="s">
        <v>43</v>
      </c>
      <c r="D26" s="12" t="s">
        <v>31</v>
      </c>
      <c r="E26" s="12">
        <v>2</v>
      </c>
      <c r="F26" s="12">
        <v>700</v>
      </c>
      <c r="G26" s="8"/>
      <c r="H26" s="8"/>
      <c r="K26" s="22"/>
      <c r="L26" s="23"/>
      <c r="M26" s="23"/>
      <c r="N26" s="23"/>
    </row>
    <row r="27" spans="2:14" ht="12.75">
      <c r="B27" s="20">
        <f t="shared" si="1"/>
        <v>9</v>
      </c>
      <c r="C27" s="11" t="s">
        <v>44</v>
      </c>
      <c r="D27" s="12" t="s">
        <v>31</v>
      </c>
      <c r="E27" s="12">
        <v>2</v>
      </c>
      <c r="F27" s="12">
        <v>236</v>
      </c>
      <c r="G27" s="8"/>
      <c r="H27" s="8"/>
      <c r="K27" s="22"/>
      <c r="L27" s="23"/>
      <c r="M27" s="23"/>
      <c r="N27" s="23"/>
    </row>
    <row r="28" spans="2:14" ht="12.75">
      <c r="B28" s="20">
        <f t="shared" si="1"/>
        <v>10</v>
      </c>
      <c r="C28" s="11" t="s">
        <v>45</v>
      </c>
      <c r="D28" s="12" t="s">
        <v>29</v>
      </c>
      <c r="E28" s="12">
        <v>2.5</v>
      </c>
      <c r="F28" s="12">
        <v>1637.5</v>
      </c>
      <c r="G28" s="8"/>
      <c r="H28" s="8"/>
      <c r="K28" s="22"/>
      <c r="L28" s="23"/>
      <c r="M28" s="23"/>
      <c r="N28" s="23"/>
    </row>
    <row r="29" spans="2:14" ht="12.75">
      <c r="B29" s="20">
        <f t="shared" si="1"/>
        <v>11</v>
      </c>
      <c r="C29" s="11" t="s">
        <v>46</v>
      </c>
      <c r="D29" s="12" t="s">
        <v>31</v>
      </c>
      <c r="E29" s="12">
        <v>2</v>
      </c>
      <c r="F29" s="12">
        <v>136.2</v>
      </c>
      <c r="G29" s="8"/>
      <c r="H29" s="8"/>
      <c r="K29" s="22"/>
      <c r="L29" s="23"/>
      <c r="M29" s="23"/>
      <c r="N29" s="23"/>
    </row>
    <row r="30" spans="2:14" ht="12.75">
      <c r="B30" s="20">
        <f t="shared" si="1"/>
        <v>12</v>
      </c>
      <c r="C30" s="10" t="s">
        <v>47</v>
      </c>
      <c r="D30" s="12" t="s">
        <v>31</v>
      </c>
      <c r="E30" s="12">
        <v>1</v>
      </c>
      <c r="F30" s="12">
        <v>64</v>
      </c>
      <c r="G30" s="8"/>
      <c r="H30" s="8"/>
      <c r="K30" s="25"/>
      <c r="L30" s="23"/>
      <c r="M30" s="23"/>
      <c r="N30" s="23"/>
    </row>
    <row r="31" spans="2:14" ht="12.75">
      <c r="B31" s="20">
        <f t="shared" si="1"/>
        <v>13</v>
      </c>
      <c r="C31" s="10" t="s">
        <v>48</v>
      </c>
      <c r="D31" s="12" t="s">
        <v>31</v>
      </c>
      <c r="E31" s="12">
        <v>4</v>
      </c>
      <c r="F31" s="12">
        <v>580</v>
      </c>
      <c r="G31" s="8"/>
      <c r="H31" s="8"/>
      <c r="K31" s="25"/>
      <c r="L31" s="23"/>
      <c r="M31" s="23"/>
      <c r="N31" s="23"/>
    </row>
    <row r="32" spans="2:14" ht="12.75">
      <c r="B32" s="20">
        <f t="shared" si="1"/>
        <v>14</v>
      </c>
      <c r="C32" s="10" t="s">
        <v>49</v>
      </c>
      <c r="D32" s="12" t="s">
        <v>29</v>
      </c>
      <c r="E32" s="12">
        <v>1</v>
      </c>
      <c r="F32" s="12">
        <v>260</v>
      </c>
      <c r="G32" s="8"/>
      <c r="H32" s="8"/>
      <c r="K32" s="25"/>
      <c r="L32" s="23"/>
      <c r="M32" s="23"/>
      <c r="N32" s="23"/>
    </row>
    <row r="33" spans="2:14" ht="12.75">
      <c r="B33" s="20">
        <f t="shared" si="1"/>
        <v>15</v>
      </c>
      <c r="C33" s="10" t="s">
        <v>50</v>
      </c>
      <c r="D33" s="12" t="s">
        <v>31</v>
      </c>
      <c r="E33" s="12">
        <v>1</v>
      </c>
      <c r="F33" s="12">
        <v>475.5</v>
      </c>
      <c r="G33" s="8"/>
      <c r="H33" s="8"/>
      <c r="K33" s="25"/>
      <c r="L33" s="23"/>
      <c r="M33" s="23"/>
      <c r="N33" s="23"/>
    </row>
    <row r="34" spans="2:14" ht="12.75">
      <c r="B34" s="20">
        <f t="shared" si="1"/>
        <v>16</v>
      </c>
      <c r="C34" s="10" t="s">
        <v>51</v>
      </c>
      <c r="D34" s="12" t="s">
        <v>31</v>
      </c>
      <c r="E34" s="12">
        <v>8</v>
      </c>
      <c r="F34" s="12">
        <v>1104</v>
      </c>
      <c r="G34" s="8"/>
      <c r="H34" s="8"/>
      <c r="K34" s="25"/>
      <c r="L34" s="23"/>
      <c r="M34" s="23"/>
      <c r="N34" s="23"/>
    </row>
    <row r="35" spans="2:14" ht="12.75">
      <c r="B35" s="20">
        <f t="shared" si="1"/>
        <v>17</v>
      </c>
      <c r="C35" s="10" t="s">
        <v>52</v>
      </c>
      <c r="D35" s="12" t="s">
        <v>31</v>
      </c>
      <c r="E35" s="12">
        <v>1</v>
      </c>
      <c r="F35" s="12">
        <v>2100</v>
      </c>
      <c r="G35" s="8"/>
      <c r="H35" s="8"/>
      <c r="K35" s="25"/>
      <c r="L35" s="23"/>
      <c r="M35" s="23"/>
      <c r="N35" s="23"/>
    </row>
    <row r="36" spans="2:14" ht="12.75">
      <c r="B36" s="20">
        <f t="shared" si="1"/>
        <v>18</v>
      </c>
      <c r="C36" s="10" t="s">
        <v>53</v>
      </c>
      <c r="D36" s="12" t="s">
        <v>31</v>
      </c>
      <c r="E36" s="12">
        <v>3</v>
      </c>
      <c r="F36" s="12">
        <v>526.5</v>
      </c>
      <c r="G36" s="8"/>
      <c r="H36" s="8"/>
      <c r="K36" s="25"/>
      <c r="L36" s="23"/>
      <c r="M36" s="23"/>
      <c r="N36" s="23"/>
    </row>
    <row r="37" spans="2:14" ht="12.75">
      <c r="B37" s="14"/>
      <c r="C37" s="14" t="s">
        <v>26</v>
      </c>
      <c r="D37" s="14"/>
      <c r="E37" s="14"/>
      <c r="F37" s="18">
        <f>SUM(F19:F36)</f>
        <v>21542.2</v>
      </c>
      <c r="G37" s="18">
        <f>G19*D8*12</f>
        <v>18655.056</v>
      </c>
      <c r="H37" s="18">
        <f>G37-F37</f>
        <v>-2887.1440000000002</v>
      </c>
      <c r="K37" s="21"/>
      <c r="L37" s="21"/>
      <c r="M37" s="21"/>
      <c r="N37" s="21"/>
    </row>
    <row r="38" spans="11:14" ht="12.75">
      <c r="K38" s="21"/>
      <c r="L38" s="21"/>
      <c r="M38" s="21"/>
      <c r="N38" s="21"/>
    </row>
    <row r="40" spans="1:9" ht="12.75">
      <c r="A40" t="s">
        <v>54</v>
      </c>
      <c r="B40" s="26" t="s">
        <v>55</v>
      </c>
      <c r="C40" s="27"/>
      <c r="D40" s="27"/>
      <c r="E40" s="27"/>
      <c r="F40" s="27"/>
      <c r="G40" s="27"/>
      <c r="H40" s="27"/>
      <c r="I40" s="27"/>
    </row>
    <row r="41" spans="1:9" ht="12.75">
      <c r="A41" s="28"/>
      <c r="B41" s="50" t="s">
        <v>56</v>
      </c>
      <c r="C41" s="52" t="s">
        <v>57</v>
      </c>
      <c r="D41" s="29" t="s">
        <v>58</v>
      </c>
      <c r="E41" s="30"/>
      <c r="F41" s="31"/>
      <c r="G41" s="32"/>
      <c r="H41" s="40"/>
      <c r="I41" s="19"/>
    </row>
    <row r="42" spans="1:9" ht="12.75">
      <c r="A42" s="28"/>
      <c r="B42" s="51"/>
      <c r="C42" s="53"/>
      <c r="D42" s="33" t="s">
        <v>59</v>
      </c>
      <c r="E42" s="46"/>
      <c r="F42" s="34"/>
      <c r="G42" s="43" t="s">
        <v>60</v>
      </c>
      <c r="H42" s="41"/>
      <c r="I42" s="42"/>
    </row>
    <row r="43" spans="1:9" ht="12.75">
      <c r="A43" s="35"/>
      <c r="B43" s="51"/>
      <c r="C43" s="54"/>
      <c r="D43" s="55" t="s">
        <v>61</v>
      </c>
      <c r="E43" s="56"/>
      <c r="F43" s="57"/>
      <c r="G43" s="58" t="s">
        <v>62</v>
      </c>
      <c r="H43" s="59"/>
      <c r="I43" s="21"/>
    </row>
    <row r="44" spans="1:9" ht="12.75">
      <c r="A44" s="36"/>
      <c r="B44" s="37" t="s">
        <v>34</v>
      </c>
      <c r="C44" s="38" t="s">
        <v>63</v>
      </c>
      <c r="D44" s="47"/>
      <c r="E44" s="48">
        <v>0.008</v>
      </c>
      <c r="F44" s="39"/>
      <c r="G44" s="45">
        <v>1</v>
      </c>
      <c r="H44" s="44"/>
      <c r="I44" s="21"/>
    </row>
    <row r="45" spans="1:9" ht="12.75">
      <c r="A45" s="27"/>
      <c r="B45" s="27"/>
      <c r="C45" s="27"/>
      <c r="D45" s="27"/>
      <c r="E45" s="27"/>
      <c r="F45" s="27"/>
      <c r="G45" s="27"/>
      <c r="H45" s="27"/>
      <c r="I45" s="27"/>
    </row>
    <row r="47" spans="2:5" ht="12.75">
      <c r="B47" s="19" t="s">
        <v>22</v>
      </c>
      <c r="E47" s="2" t="s">
        <v>23</v>
      </c>
    </row>
    <row r="50" ht="12.75">
      <c r="B50" t="s">
        <v>27</v>
      </c>
    </row>
  </sheetData>
  <sheetProtection/>
  <mergeCells count="4">
    <mergeCell ref="B41:B43"/>
    <mergeCell ref="C41:C43"/>
    <mergeCell ref="D43:F43"/>
    <mergeCell ref="G43:H43"/>
  </mergeCells>
  <printOptions/>
  <pageMargins left="0.75" right="0.75" top="1" bottom="1" header="0.5" footer="0.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Nastya</cp:lastModifiedBy>
  <cp:lastPrinted>2011-08-29T09:53:36Z</cp:lastPrinted>
  <dcterms:created xsi:type="dcterms:W3CDTF">2007-02-22T10:07:49Z</dcterms:created>
  <dcterms:modified xsi:type="dcterms:W3CDTF">2012-06-19T10:52:49Z</dcterms:modified>
  <cp:category/>
  <cp:version/>
  <cp:contentType/>
  <cp:contentStatus/>
</cp:coreProperties>
</file>